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512" windowWidth="1896" windowHeight="13176" tabRatio="848" activeTab="0"/>
  </bookViews>
  <sheets>
    <sheet name="stand jaarprijs IOU Nederland" sheetId="1" r:id="rId1"/>
    <sheet name="Blad1" sheetId="2" r:id="rId2"/>
  </sheets>
  <definedNames>
    <definedName name="_xlnm._FilterDatabase" localSheetId="1" hidden="1">'Blad1'!$A$1:$E$1</definedName>
    <definedName name="_xlnm._FilterDatabase" localSheetId="0" hidden="1">'stand jaarprijs IOU Nederland'!$A$4:$BN$1002</definedName>
  </definedNames>
  <calcPr calcMode="autoNoTable" fullCalcOnLoad="1"/>
</workbook>
</file>

<file path=xl/sharedStrings.xml><?xml version="1.0" encoding="utf-8"?>
<sst xmlns="http://schemas.openxmlformats.org/spreadsheetml/2006/main" count="1649" uniqueCount="640">
  <si>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</si>
  <si>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</si>
  <si>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</si>
  <si>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</si>
  <si>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</si>
  <si>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</si>
  <si>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</si>
  <si>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</si>
  <si>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Leeftijd</t>
  </si>
  <si>
    <t>Senior</t>
  </si>
  <si>
    <t>Master</t>
  </si>
  <si>
    <t>Zuidlaren</t>
  </si>
  <si>
    <t>Max Blom</t>
  </si>
  <si>
    <t>NED 586</t>
  </si>
  <si>
    <t>Jan van der Wijk</t>
  </si>
  <si>
    <t>NED 599</t>
  </si>
  <si>
    <t>Nieuwkoop</t>
  </si>
  <si>
    <t>Klaas Bood</t>
  </si>
  <si>
    <t>NED 527</t>
  </si>
  <si>
    <t>Jeroen Nijburg</t>
  </si>
  <si>
    <t>NED 470</t>
  </si>
  <si>
    <t>totaal</t>
  </si>
  <si>
    <t>b</t>
  </si>
  <si>
    <t>bonus</t>
  </si>
  <si>
    <t xml:space="preserve"> </t>
  </si>
  <si>
    <t>GER 1295</t>
  </si>
  <si>
    <t>Jan Krom</t>
  </si>
  <si>
    <t>j</t>
  </si>
  <si>
    <t>Klaas Weissenbach</t>
  </si>
  <si>
    <t>NED 542</t>
  </si>
  <si>
    <t>Doeke Zwart</t>
  </si>
  <si>
    <t>NED 595</t>
  </si>
  <si>
    <t>Zuidlaren</t>
  </si>
  <si>
    <t>NED 648</t>
  </si>
  <si>
    <t>Kralingen</t>
  </si>
  <si>
    <t>NED 663</t>
  </si>
  <si>
    <t>Andre Kliver</t>
  </si>
  <si>
    <t>Bram Hofstede</t>
  </si>
  <si>
    <t>NED 649</t>
  </si>
  <si>
    <t>NED 678</t>
  </si>
  <si>
    <t>NED 554</t>
  </si>
  <si>
    <t>NED 488</t>
  </si>
  <si>
    <t>NED 600</t>
  </si>
  <si>
    <t>NED 650</t>
  </si>
  <si>
    <t>NED 632</t>
  </si>
  <si>
    <t>NED 485</t>
  </si>
  <si>
    <t>NED 497</t>
  </si>
  <si>
    <t>NED 487</t>
  </si>
  <si>
    <t>NED 545</t>
  </si>
  <si>
    <t>Mark Tichelaar</t>
  </si>
  <si>
    <t>NO</t>
  </si>
  <si>
    <t>Reeuwijk</t>
  </si>
  <si>
    <t>NO</t>
  </si>
  <si>
    <t>Reeuwijk</t>
  </si>
  <si>
    <t>naam</t>
  </si>
  <si>
    <t>GER 55</t>
  </si>
  <si>
    <t>ranglijst</t>
  </si>
  <si>
    <t>5 evenem.</t>
  </si>
  <si>
    <t>NED 562</t>
  </si>
  <si>
    <t>evenem.</t>
  </si>
  <si>
    <t>NED 462</t>
  </si>
  <si>
    <t>Spiegel</t>
  </si>
  <si>
    <t>NED 604</t>
  </si>
  <si>
    <t>NED 527</t>
  </si>
  <si>
    <t>Koen Duiven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</si>
  <si>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</si>
  <si>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</si>
  <si>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</si>
  <si>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</si>
  <si>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</si>
  <si>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</si>
  <si>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</si>
  <si>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</si>
  <si>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NED 619</t>
  </si>
  <si>
    <t>Saskia Bak</t>
  </si>
  <si>
    <t>Vincent van Leeuwen</t>
  </si>
  <si>
    <t>NED 557</t>
  </si>
  <si>
    <t>Enno Dijkstra</t>
  </si>
  <si>
    <t>Pieter Klapwijk</t>
  </si>
  <si>
    <t>Friesland</t>
  </si>
  <si>
    <t>Ton Bakker</t>
  </si>
  <si>
    <t>Klaas Plaatje</t>
  </si>
  <si>
    <t>NED 505</t>
  </si>
  <si>
    <t>NED 551</t>
  </si>
  <si>
    <t>NED 491</t>
  </si>
  <si>
    <t>Johan Visser</t>
  </si>
  <si>
    <t>Joep ten Brink</t>
  </si>
  <si>
    <t>NED 614</t>
  </si>
  <si>
    <t>Marten Pothoven</t>
  </si>
  <si>
    <t>Zuidlaren</t>
  </si>
  <si>
    <t>NED 568</t>
  </si>
  <si>
    <t>Jeroen Groenendijk</t>
  </si>
  <si>
    <t>NO</t>
  </si>
  <si>
    <t>Roland Heuberger</t>
  </si>
  <si>
    <t>Duitsland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</si>
  <si>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</si>
  <si>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</si>
  <si>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</si>
  <si>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</si>
  <si>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</si>
  <si>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</si>
  <si>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</si>
  <si>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</si>
  <si>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</si>
  <si>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</si>
  <si>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</si>
  <si>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</si>
  <si>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</si>
  <si>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</si>
  <si>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</si>
  <si>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</si>
  <si>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</si>
  <si>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</si>
  <si>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</si>
  <si>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</si>
  <si>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</si>
  <si>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</si>
  <si>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NED 546</t>
  </si>
  <si>
    <t>Marc van Dongen</t>
  </si>
  <si>
    <t>NED 78</t>
  </si>
  <si>
    <t>R. Collet</t>
  </si>
  <si>
    <t>NED 519</t>
  </si>
  <si>
    <t>Nieuwkoop</t>
  </si>
  <si>
    <t>NED 635</t>
  </si>
  <si>
    <t>Wietse Pijlman</t>
  </si>
  <si>
    <t>NED 661</t>
  </si>
  <si>
    <t>Jack Petter</t>
  </si>
  <si>
    <t>Udo Hagemann</t>
  </si>
  <si>
    <t>Fokko Ringnalda</t>
  </si>
  <si>
    <t>GER 1480</t>
  </si>
  <si>
    <t>Manfred Puetz</t>
  </si>
  <si>
    <t>NED 612</t>
  </si>
  <si>
    <t>Bouwe Bouma</t>
  </si>
  <si>
    <t>Nieuwkoop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</si>
  <si>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</si>
  <si>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</si>
  <si>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</si>
  <si>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</si>
  <si>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</si>
  <si>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</si>
  <si>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</si>
  <si>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Bijlsma</t>
  </si>
  <si>
    <t>NED 609</t>
  </si>
  <si>
    <t>Erik Jan Mulder</t>
  </si>
  <si>
    <t>Geb datum</t>
  </si>
  <si>
    <t>Kralingen</t>
  </si>
  <si>
    <t>Gerard Post</t>
  </si>
  <si>
    <t>NED 532</t>
  </si>
  <si>
    <t>NED 669</t>
  </si>
  <si>
    <t>Kralingen</t>
  </si>
  <si>
    <t>Cock van der Leden</t>
  </si>
  <si>
    <t>Fokke Rakers</t>
  </si>
  <si>
    <t>Jacob van Hemert</t>
  </si>
  <si>
    <t>NED 526</t>
  </si>
  <si>
    <t>Charles van Swieten</t>
  </si>
  <si>
    <t>NED 517</t>
  </si>
  <si>
    <t>Zilveren Spiegel</t>
  </si>
  <si>
    <t>NED 522</t>
  </si>
  <si>
    <t>Mike Huiskamp</t>
  </si>
  <si>
    <t>Paul Rouffaer</t>
  </si>
  <si>
    <t>n</t>
  </si>
  <si>
    <t>n</t>
  </si>
  <si>
    <t>n</t>
  </si>
  <si>
    <t>n</t>
  </si>
  <si>
    <t>n</t>
  </si>
  <si>
    <t>NO</t>
  </si>
  <si>
    <t>NED 561</t>
  </si>
  <si>
    <t>Fedde Sonnema</t>
  </si>
  <si>
    <t>Klaas de Boer</t>
  </si>
  <si>
    <t>Jacobus de Vries</t>
  </si>
  <si>
    <t>Jan Willem van der Veld</t>
  </si>
  <si>
    <t>Arjan van Wessum</t>
  </si>
  <si>
    <t>Loosdrecht</t>
  </si>
  <si>
    <t>NED 631</t>
  </si>
  <si>
    <t>Feike Hylarides</t>
  </si>
  <si>
    <t>NED 576</t>
  </si>
  <si>
    <t>Bart de Zee</t>
  </si>
  <si>
    <t>NED 656</t>
  </si>
  <si>
    <t>Onno Yntema</t>
  </si>
  <si>
    <t>Dirk Zwitser</t>
  </si>
  <si>
    <t>NED 655</t>
  </si>
  <si>
    <t>NED 615</t>
  </si>
  <si>
    <t>Belterwiede</t>
  </si>
  <si>
    <t>Kralingen</t>
  </si>
  <si>
    <t>Zuid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</si>
  <si>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</si>
  <si>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</si>
  <si>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</si>
  <si>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</si>
  <si>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</si>
  <si>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</si>
  <si>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</si>
  <si>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</si>
  <si>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NED 17</t>
  </si>
  <si>
    <t>NED 16</t>
  </si>
  <si>
    <t>Zwitserland</t>
  </si>
  <si>
    <t>bert roman, sneek</t>
  </si>
  <si>
    <t>h a langendoen</t>
  </si>
  <si>
    <t>marten de groot</t>
  </si>
  <si>
    <t>douwe sickler</t>
  </si>
  <si>
    <t>wilco aukes</t>
  </si>
  <si>
    <t>bert lochorn</t>
  </si>
  <si>
    <t>rainier boerdijk</t>
  </si>
  <si>
    <t>Matthieu Moerman</t>
  </si>
  <si>
    <t>NED 540</t>
  </si>
  <si>
    <t>Hans van Beek</t>
  </si>
  <si>
    <t>Aantal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</si>
  <si>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</si>
  <si>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</si>
  <si>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</si>
  <si>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</si>
  <si>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</si>
  <si>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</si>
  <si>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</si>
  <si>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NED 675</t>
  </si>
  <si>
    <t>NED 572</t>
  </si>
  <si>
    <t>GER 1331</t>
  </si>
  <si>
    <t>NED 676</t>
  </si>
  <si>
    <t>Melle Heerlien</t>
  </si>
  <si>
    <t>GER 1286</t>
  </si>
  <si>
    <t>NED 641</t>
  </si>
  <si>
    <t>NED 565</t>
  </si>
  <si>
    <t>NED 66</t>
  </si>
  <si>
    <t>GER 1498</t>
  </si>
  <si>
    <t>Werner Wolf</t>
  </si>
  <si>
    <t>Thees Pranger</t>
  </si>
  <si>
    <t>NED 371</t>
  </si>
  <si>
    <t>NED 516</t>
  </si>
  <si>
    <t>Jan Smit</t>
  </si>
  <si>
    <t>NED 471</t>
  </si>
  <si>
    <t>Harm Kooistra</t>
  </si>
  <si>
    <t>Wouter Sonnema</t>
  </si>
  <si>
    <t>NED 532</t>
  </si>
  <si>
    <t>Sjoukje Schieren</t>
  </si>
  <si>
    <t>NED 577</t>
  </si>
  <si>
    <t>GER 1081</t>
  </si>
  <si>
    <t>Walter Arndt</t>
  </si>
  <si>
    <t>NED 114</t>
  </si>
  <si>
    <t>Olav Kerssemakers</t>
  </si>
  <si>
    <t>Daan Versteeg</t>
  </si>
  <si>
    <t>NED 584</t>
  </si>
  <si>
    <t>Kralingen</t>
  </si>
  <si>
    <t>n</t>
  </si>
  <si>
    <t>Wolfgang Munckenbach</t>
  </si>
  <si>
    <t>GER 1466</t>
  </si>
  <si>
    <t>GER 1399</t>
  </si>
  <si>
    <t>Jochen Lollert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</si>
  <si>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</si>
  <si>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</si>
  <si>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</si>
  <si>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</si>
  <si>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</si>
  <si>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</si>
  <si>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</si>
  <si>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Ralf Schulze</t>
  </si>
  <si>
    <t>GER 1316</t>
  </si>
  <si>
    <t>GER 1401</t>
  </si>
  <si>
    <t>Ludwig Groeneveld</t>
  </si>
  <si>
    <t>Spiegel</t>
  </si>
  <si>
    <t>Friesland</t>
  </si>
  <si>
    <t>Zuidlaren</t>
  </si>
  <si>
    <t>Belterwiede</t>
  </si>
  <si>
    <t>GER 1331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</si>
  <si>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</si>
  <si>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</si>
  <si>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</si>
  <si>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</si>
  <si>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</si>
  <si>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</si>
  <si>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</si>
  <si>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Herbert Rubsamen</t>
  </si>
  <si>
    <t>Dieter Weber</t>
  </si>
  <si>
    <t>GER 1458</t>
  </si>
  <si>
    <t>Jitze Mink</t>
  </si>
  <si>
    <t>NED 521</t>
  </si>
  <si>
    <t>NED 578</t>
  </si>
  <si>
    <t>NED 668</t>
  </si>
  <si>
    <t>NED 450</t>
  </si>
  <si>
    <t>NED 533</t>
  </si>
  <si>
    <t>NED 666</t>
  </si>
  <si>
    <t>NED 62</t>
  </si>
  <si>
    <t>Jan de Haan</t>
  </si>
  <si>
    <t>NED 50</t>
  </si>
  <si>
    <t>NED 632</t>
  </si>
  <si>
    <t>NED 608</t>
  </si>
  <si>
    <t>Mels Jongeneel</t>
  </si>
  <si>
    <t>Titus Brandsma</t>
  </si>
  <si>
    <t>Hotze Braaksma</t>
  </si>
  <si>
    <t>NED 563</t>
  </si>
  <si>
    <t>GER 1425</t>
  </si>
  <si>
    <t>Arno Berwers</t>
  </si>
  <si>
    <t>Nieuwkoop</t>
  </si>
  <si>
    <t>Hans Zijlstra</t>
  </si>
  <si>
    <t>Arie van Rietschoten</t>
  </si>
  <si>
    <t>NED 570</t>
  </si>
  <si>
    <t>Rob Wapenaar</t>
  </si>
  <si>
    <t>NO</t>
  </si>
  <si>
    <t>Kralingen</t>
  </si>
  <si>
    <t>Wim Kleinhuis</t>
  </si>
  <si>
    <t>NED 494</t>
  </si>
  <si>
    <t>Maarten Versluis</t>
  </si>
  <si>
    <t>NO</t>
  </si>
  <si>
    <t>Friesland</t>
  </si>
  <si>
    <t>Herman Bluem</t>
  </si>
  <si>
    <t>Mark Heijke</t>
  </si>
  <si>
    <t>NED 660</t>
  </si>
  <si>
    <t>NED 593</t>
  </si>
  <si>
    <t>Koen Ruiter</t>
  </si>
  <si>
    <t>Onno Klazinga</t>
  </si>
  <si>
    <t>Jan Huib v/d Stad</t>
  </si>
  <si>
    <t>NED 546</t>
  </si>
  <si>
    <t>NED 462</t>
  </si>
  <si>
    <t>NED 617</t>
  </si>
  <si>
    <t>Bonnie Galema</t>
  </si>
  <si>
    <t>NED 648</t>
  </si>
  <si>
    <t>Reeuwijk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</si>
  <si>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</si>
  <si>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</si>
  <si>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</si>
  <si>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</si>
  <si>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</si>
  <si>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</si>
  <si>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</si>
  <si>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</si>
  <si>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</si>
  <si>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</si>
  <si>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Maarten Janssen</t>
  </si>
  <si>
    <t>NED 582</t>
  </si>
  <si>
    <t>Marcel Kreisel</t>
  </si>
  <si>
    <t>NED 620</t>
  </si>
  <si>
    <t>NED 583</t>
  </si>
  <si>
    <t>Nieuwkoop</t>
  </si>
  <si>
    <t>NO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</si>
  <si>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</si>
  <si>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</si>
  <si>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</si>
  <si>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</si>
  <si>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</si>
  <si>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</si>
  <si>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</si>
  <si>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</si>
  <si>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</si>
  <si>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</si>
  <si>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</si>
  <si>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</si>
  <si>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</si>
  <si>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</si>
  <si>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</si>
  <si>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</si>
  <si>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</si>
  <si>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Lauri Vainsalu</t>
  </si>
  <si>
    <t>EST 002</t>
  </si>
  <si>
    <t>Estland</t>
  </si>
  <si>
    <t>Paashaas</t>
  </si>
  <si>
    <t>NED 548</t>
  </si>
  <si>
    <t>GER 1314</t>
  </si>
  <si>
    <t>Goran Freische</t>
  </si>
  <si>
    <t>GER 1486</t>
  </si>
  <si>
    <t>Stephan Jarmatz</t>
  </si>
  <si>
    <t>NO</t>
  </si>
  <si>
    <t>NO</t>
  </si>
  <si>
    <t>*</t>
  </si>
  <si>
    <t>NED 541</t>
  </si>
  <si>
    <t>Bart Smit</t>
  </si>
  <si>
    <t>NED 644</t>
  </si>
  <si>
    <t>Henk de Groot</t>
  </si>
  <si>
    <t>NED 637</t>
  </si>
  <si>
    <t>Jan Alle Broersma</t>
  </si>
  <si>
    <t>NED 571</t>
  </si>
  <si>
    <t>Abel Zeilstra</t>
  </si>
  <si>
    <t>Erik van den Broek</t>
  </si>
  <si>
    <t>Michiel Eijsink</t>
  </si>
  <si>
    <t>Walter Melle van der Vegt</t>
  </si>
  <si>
    <t>Tjeerd de Jong</t>
  </si>
  <si>
    <t>NED 548</t>
  </si>
  <si>
    <t>zeilnr.</t>
  </si>
  <si>
    <t>NED 659</t>
  </si>
  <si>
    <t>Leo Willemsen</t>
  </si>
  <si>
    <t>NED 568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</si>
  <si>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</si>
  <si>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</si>
  <si>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</si>
  <si>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</si>
  <si>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</si>
  <si>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</si>
  <si>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</si>
  <si>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</si>
  <si>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</si>
  <si>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Ruud Ruiterman</t>
  </si>
  <si>
    <t>Klaas Doevendans</t>
  </si>
  <si>
    <t>Karel Witteveen</t>
  </si>
  <si>
    <t>NED 445</t>
  </si>
  <si>
    <t>Jan Hagedoorn</t>
  </si>
  <si>
    <t>Henk van Bohemen</t>
  </si>
  <si>
    <t>GER 1487</t>
  </si>
  <si>
    <t>GER 1472</t>
  </si>
  <si>
    <t>Uwe Michel</t>
  </si>
  <si>
    <t>NED 632</t>
  </si>
  <si>
    <t>Klaas-Jan Knoppers</t>
  </si>
  <si>
    <t>NED 672</t>
  </si>
  <si>
    <t>NED 502</t>
  </si>
  <si>
    <t>Siep Schukken</t>
  </si>
  <si>
    <t>Wolfgang Hofener</t>
  </si>
  <si>
    <t>GER 1</t>
  </si>
  <si>
    <t>Peter Aukema</t>
  </si>
  <si>
    <t>George Vossenberg</t>
  </si>
  <si>
    <t>Jan Joost Versteeg</t>
  </si>
  <si>
    <t>Ronald Leusink</t>
  </si>
  <si>
    <t>GER 131</t>
  </si>
  <si>
    <t>GER 1347</t>
  </si>
  <si>
    <t>Peter Jarmatz</t>
  </si>
  <si>
    <t>SUI 100</t>
  </si>
  <si>
    <t>David Magnussen</t>
  </si>
  <si>
    <t>NED 586</t>
  </si>
  <si>
    <t>Walther Hesselink</t>
  </si>
  <si>
    <t>Friesland</t>
  </si>
  <si>
    <t>John Wolters</t>
  </si>
  <si>
    <t>NED 502</t>
  </si>
  <si>
    <t>Sybrand Vochteloo</t>
  </si>
  <si>
    <t>NED 524</t>
  </si>
  <si>
    <t>Jan van Amerongen</t>
  </si>
  <si>
    <t>Rooky</t>
  </si>
  <si>
    <t>Gerard Gruis</t>
  </si>
  <si>
    <t>Gert van der Heijden</t>
  </si>
  <si>
    <t>NED 655</t>
  </si>
  <si>
    <t>Sipko Visser</t>
  </si>
  <si>
    <t>NED 401</t>
  </si>
  <si>
    <t>Spiegel</t>
  </si>
  <si>
    <t>Reeuwijk</t>
  </si>
  <si>
    <t>Zuid</t>
  </si>
  <si>
    <t>Wim Bijlsma</t>
  </si>
  <si>
    <t>NED 158</t>
  </si>
  <si>
    <t>Engel-Jan Timmer</t>
  </si>
  <si>
    <t>NED 599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</si>
  <si>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</si>
  <si>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</si>
  <si>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</si>
  <si>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</si>
  <si>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</si>
  <si>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</si>
  <si>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</si>
  <si>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Renso Wolthuis</t>
  </si>
  <si>
    <t>Jeroen Mickers</t>
  </si>
  <si>
    <t>NED 624</t>
  </si>
  <si>
    <t>Spiegel</t>
  </si>
  <si>
    <t xml:space="preserve">totaal 5 </t>
  </si>
  <si>
    <t>Jurgen Mulders</t>
  </si>
  <si>
    <t>Herman van Eijk</t>
  </si>
  <si>
    <t>NED 555</t>
  </si>
  <si>
    <t>Young rider</t>
  </si>
  <si>
    <t>vloot</t>
  </si>
  <si>
    <t>NED 574</t>
  </si>
  <si>
    <t>Roland Franzmann</t>
  </si>
  <si>
    <t>Harry Voss</t>
  </si>
  <si>
    <t>NED 602</t>
  </si>
  <si>
    <t>Franz Danekas</t>
  </si>
  <si>
    <t>Jan van der Werf</t>
  </si>
  <si>
    <t>Sjaak van Harten</t>
  </si>
  <si>
    <t>NED 546</t>
  </si>
  <si>
    <t>Menno Muller</t>
  </si>
  <si>
    <t>Harold Dragt</t>
  </si>
  <si>
    <t>Ronald den Arend</t>
  </si>
  <si>
    <t>NED 11</t>
  </si>
  <si>
    <t>NED 670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</si>
  <si>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</si>
  <si>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</si>
  <si>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</si>
  <si>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</si>
  <si>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</si>
  <si>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</si>
  <si>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</si>
  <si>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</si>
  <si>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regio</t>
  </si>
  <si>
    <t>Philippe J.A. Rouffaer</t>
  </si>
  <si>
    <t>NO</t>
  </si>
  <si>
    <t>Spiegel</t>
  </si>
  <si>
    <t>NED 640</t>
  </si>
  <si>
    <t>NED 626</t>
  </si>
  <si>
    <t>NED 543</t>
  </si>
  <si>
    <t>GER 1365</t>
  </si>
  <si>
    <t>Jori Doevedans</t>
  </si>
  <si>
    <t>GER 71</t>
  </si>
  <si>
    <t>Jorn Gordbarlag</t>
  </si>
  <si>
    <t>Anton Snel</t>
  </si>
  <si>
    <t>Joanne Lampen</t>
  </si>
  <si>
    <t>Cor Visser</t>
  </si>
  <si>
    <t>Stefan de Vries</t>
  </si>
  <si>
    <t>Hans Broertjes</t>
  </si>
  <si>
    <t>NED 634</t>
  </si>
  <si>
    <t>NED 542</t>
  </si>
  <si>
    <t>Kees Jongeneel</t>
  </si>
  <si>
    <t>Dick Schreuder</t>
  </si>
  <si>
    <t>Friesland</t>
  </si>
  <si>
    <t>Zuidlaren</t>
  </si>
  <si>
    <t>Spiegel</t>
  </si>
  <si>
    <t>GER 7</t>
  </si>
  <si>
    <t>GER 44</t>
  </si>
  <si>
    <t>Axel Forstmann</t>
  </si>
  <si>
    <t>NED 625</t>
  </si>
  <si>
    <t>GER 1391</t>
  </si>
  <si>
    <t>Stefan Domok</t>
  </si>
  <si>
    <t>Heinz-Jorgen Molders</t>
  </si>
  <si>
    <t>NED 58</t>
  </si>
  <si>
    <t>Christoph Spathli</t>
  </si>
  <si>
    <t>SUI 109</t>
  </si>
  <si>
    <t>Zwitserland</t>
  </si>
  <si>
    <t>Ale Bok</t>
  </si>
  <si>
    <t>Theo Meus</t>
  </si>
  <si>
    <t>Fred Donk</t>
  </si>
  <si>
    <t>NED 611</t>
  </si>
  <si>
    <t>NED 501</t>
  </si>
  <si>
    <t>Thies Bosch</t>
  </si>
  <si>
    <t>NED 581</t>
  </si>
  <si>
    <t>Zuid</t>
  </si>
  <si>
    <t>Nieuwkoop</t>
  </si>
  <si>
    <t>Stef Gierveld</t>
  </si>
  <si>
    <t>NED 386</t>
  </si>
  <si>
    <t>Joop de Jong</t>
  </si>
  <si>
    <t>Arno Start</t>
  </si>
  <si>
    <t>Den Bosch</t>
  </si>
  <si>
    <t>Nederhorst den Berg</t>
  </si>
  <si>
    <t>NO</t>
  </si>
  <si>
    <t>n</t>
  </si>
  <si>
    <t>Edward Vos</t>
  </si>
  <si>
    <t>Friso Por</t>
  </si>
  <si>
    <t>Kay Jurgen Molders</t>
  </si>
  <si>
    <t>Frans Kuin</t>
  </si>
  <si>
    <t>NED 353</t>
  </si>
  <si>
    <t>BJ Bruning</t>
  </si>
  <si>
    <t>Janny Oosten</t>
  </si>
  <si>
    <t>NED 575</t>
  </si>
  <si>
    <t>NED 662</t>
  </si>
  <si>
    <t>Dicky Schreuder</t>
  </si>
  <si>
    <t>NED 622</t>
  </si>
  <si>
    <t>NED 319</t>
  </si>
  <si>
    <t>Hans Kreisel</t>
  </si>
  <si>
    <t>Six van Leeuwen</t>
  </si>
  <si>
    <t>Rinus Kagchelland</t>
  </si>
  <si>
    <t>NED 680</t>
  </si>
  <si>
    <t>NED 428</t>
  </si>
  <si>
    <t>Charlotte Koelink</t>
  </si>
  <si>
    <t>GER 1509</t>
  </si>
  <si>
    <t>Knut Wahrendorf</t>
  </si>
  <si>
    <t>Duitsland</t>
  </si>
  <si>
    <t>GER 1495</t>
  </si>
  <si>
    <t>Olaf Wahrendorf</t>
  </si>
  <si>
    <t>GER 1329</t>
  </si>
  <si>
    <t>GER 1448</t>
  </si>
  <si>
    <t>Lutz Woschikowski</t>
  </si>
  <si>
    <t>GER 3</t>
  </si>
  <si>
    <t>Rob Jongeneel</t>
  </si>
  <si>
    <t>GER 101</t>
  </si>
  <si>
    <t>Armin Schulz</t>
  </si>
  <si>
    <t>GER 426</t>
  </si>
  <si>
    <t>GER 8</t>
  </si>
  <si>
    <t>Zwitserland</t>
  </si>
  <si>
    <t>SUI 97</t>
  </si>
  <si>
    <t>Rickert Wolfgang</t>
  </si>
  <si>
    <t>Johannes Schulte</t>
  </si>
  <si>
    <t>Ronald Seikrit</t>
  </si>
  <si>
    <t>GER 1199</t>
  </si>
  <si>
    <t>Wilfried Hofer</t>
  </si>
  <si>
    <t>GER 1321</t>
  </si>
  <si>
    <t>Jurgen Albrecht</t>
  </si>
  <si>
    <t>GER 1317</t>
  </si>
  <si>
    <t>Jorg Seifert</t>
  </si>
  <si>
    <t>Felix Hurter</t>
  </si>
  <si>
    <t>NED 616</t>
  </si>
  <si>
    <t>Kees Buys Ballot</t>
  </si>
  <si>
    <t>NED 602</t>
  </si>
  <si>
    <t>GER 1474</t>
  </si>
  <si>
    <t>Peter Schulz</t>
  </si>
  <si>
    <t>Biercup</t>
  </si>
  <si>
    <t>Goingaryp</t>
  </si>
  <si>
    <t>Herfstwedstrijden</t>
  </si>
  <si>
    <t>Willem Overtoom</t>
  </si>
  <si>
    <t>NED 508</t>
  </si>
  <si>
    <t>Gert Herlien</t>
  </si>
  <si>
    <t>GER 1454</t>
  </si>
  <si>
    <t>Harald Eickhoff</t>
  </si>
  <si>
    <t>GER 1007</t>
  </si>
  <si>
    <t>Eberhard Heindl</t>
  </si>
  <si>
    <t>Rob Bosgraaf</t>
  </si>
  <si>
    <t>NED 6</t>
  </si>
  <si>
    <t>Luuk Kuiper</t>
  </si>
  <si>
    <t>GER 1341</t>
  </si>
  <si>
    <t>Frank Sinde</t>
  </si>
  <si>
    <t>NED 41</t>
  </si>
  <si>
    <t>Arne Assmann</t>
  </si>
  <si>
    <t>GER 1439</t>
  </si>
  <si>
    <t>Thomas Leitl</t>
  </si>
  <si>
    <t>NED 588</t>
  </si>
  <si>
    <t>Hans Webbink</t>
  </si>
  <si>
    <t>NED 421</t>
  </si>
  <si>
    <t>Alex Scholing</t>
  </si>
  <si>
    <t>Albert Keizer</t>
  </si>
  <si>
    <t>Voorjaarswedstrijden</t>
  </si>
  <si>
    <t>ZZ Cup</t>
  </si>
  <si>
    <t>Heeg</t>
  </si>
  <si>
    <t>Belgie</t>
  </si>
  <si>
    <t>Mathijs Wagemans</t>
  </si>
  <si>
    <t>NED 490</t>
  </si>
  <si>
    <t>JW vd Hondel</t>
  </si>
  <si>
    <t>NED 681</t>
  </si>
  <si>
    <t>Richard Flapper</t>
  </si>
  <si>
    <t>W van Heeren</t>
  </si>
  <si>
    <t>Toon Neyman</t>
  </si>
  <si>
    <t>NED 56</t>
  </si>
  <si>
    <t>NED 7</t>
  </si>
  <si>
    <t>Quintus Lampe</t>
  </si>
  <si>
    <t>Euro</t>
  </si>
  <si>
    <t>Dummersee</t>
  </si>
  <si>
    <t>OVK Zilvermeer</t>
  </si>
  <si>
    <t>Bossche Bollen</t>
  </si>
  <si>
    <t>Summer Regatta</t>
  </si>
  <si>
    <t>Braassem</t>
  </si>
  <si>
    <t>Vrijbuiterweekend</t>
  </si>
  <si>
    <t>IDM</t>
  </si>
  <si>
    <t>Ploner See DLD</t>
  </si>
  <si>
    <t>ONK</t>
  </si>
  <si>
    <t>De Finale</t>
  </si>
  <si>
    <t>Boterletter</t>
  </si>
  <si>
    <t>NED 688</t>
  </si>
  <si>
    <t>Adri Vosselman</t>
  </si>
  <si>
    <t>Titus Bruggink</t>
  </si>
  <si>
    <t>Bart van Aggele</t>
  </si>
  <si>
    <t>*</t>
  </si>
  <si>
    <t>NED 553</t>
  </si>
  <si>
    <t>Johan Otte</t>
  </si>
  <si>
    <t>Wouter van Heeren</t>
  </si>
  <si>
    <t>NED 558</t>
  </si>
  <si>
    <t>Timo Weda</t>
  </si>
  <si>
    <t>NED 552</t>
  </si>
  <si>
    <t>Jouke de Vries</t>
  </si>
  <si>
    <t>Henk Kuiper</t>
  </si>
  <si>
    <t>Ton od Weegh</t>
  </si>
  <si>
    <t>Gerard od Weegh</t>
  </si>
  <si>
    <t>EURO</t>
  </si>
  <si>
    <t>PAAS</t>
  </si>
  <si>
    <t>VLOOT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</si>
</sst>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&quot;F&quot;\ #,##0;\-&quot;F&quot;\ #,##0"/>
    <numFmt numFmtId="199" formatCode="&quot;F&quot;\ #,##0;[Red]\-&quot;F&quot;\ #,##0"/>
    <numFmt numFmtId="200" formatCode="&quot;F&quot;\ #,##0.00;\-&quot;F&quot;\ #,##0.00"/>
    <numFmt numFmtId="201" formatCode="&quot;F&quot;\ #,##0.00;[Red]\-&quot;F&quot;\ #,##0.00"/>
    <numFmt numFmtId="202" formatCode="_-&quot;F&quot;\ * #,##0_-;\-&quot;F&quot;\ * #,##0_-;_-&quot;F&quot;\ * &quot;-&quot;_-;_-@_-"/>
    <numFmt numFmtId="203" formatCode="_-* #,##0_-;\-* #,##0_-;_-* &quot;-&quot;_-;_-@_-"/>
    <numFmt numFmtId="204" formatCode="_-&quot;F&quot;\ * #,##0.00_-;\-&quot;F&quot;\ * #,##0.00_-;_-&quot;F&quot;\ * &quot;-&quot;??_-;_-@_-"/>
    <numFmt numFmtId="205" formatCode="_-* #,##0.00_-;\-* #,##0.00_-;_-* &quot;-&quot;??_-;_-@_-"/>
    <numFmt numFmtId="206" formatCode="0.0000"/>
    <numFmt numFmtId="207" formatCode="0.000"/>
    <numFmt numFmtId="208" formatCode="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&quot;Ja&quot;;&quot;Ja&quot;;&quot;Nee&quot;"/>
    <numFmt numFmtId="221" formatCode="&quot;Waar&quot;;&quot;Waar&quot;;&quot;Onwaar&quot;"/>
    <numFmt numFmtId="222" formatCode="&quot;Aan&quot;;&quot;Aan&quot;;&quot;Uit&quot;"/>
    <numFmt numFmtId="223" formatCode="[$€-2]\ #.##000_);[Red]\([$€-2]\ #.##000\)"/>
  </numFmts>
  <fonts count="4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9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1" fontId="1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N282"/>
  <sheetViews>
    <sheetView tabSelected="1" zoomScale="120" zoomScaleNormal="120" zoomScalePageLayoutView="0" workbookViewId="0" topLeftCell="A1">
      <pane xSplit="12" ySplit="4" topLeftCell="M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T91" sqref="AT91"/>
    </sheetView>
  </sheetViews>
  <sheetFormatPr defaultColWidth="6.83203125" defaultRowHeight="11.25"/>
  <cols>
    <col min="1" max="1" width="6.83203125" style="4" customWidth="1"/>
    <col min="2" max="2" width="11" style="4" bestFit="1" customWidth="1"/>
    <col min="3" max="3" width="12.16015625" style="4" bestFit="1" customWidth="1"/>
    <col min="4" max="4" width="9.16015625" style="1" customWidth="1"/>
    <col min="5" max="5" width="10.16015625" style="1" bestFit="1" customWidth="1"/>
    <col min="6" max="7" width="6.5" style="1" bestFit="1" customWidth="1"/>
    <col min="8" max="8" width="12" style="1" bestFit="1" customWidth="1"/>
    <col min="9" max="9" width="5.5" style="1" bestFit="1" customWidth="1"/>
    <col min="10" max="10" width="7.5" style="1" bestFit="1" customWidth="1"/>
    <col min="11" max="11" width="10.16015625" style="1" customWidth="1"/>
    <col min="12" max="12" width="25.5" style="1" customWidth="1"/>
    <col min="13" max="13" width="9.5" style="4" bestFit="1" customWidth="1"/>
    <col min="14" max="14" width="9" style="4" bestFit="1" customWidth="1"/>
    <col min="15" max="15" width="18.83203125" style="4" bestFit="1" customWidth="1"/>
    <col min="16" max="16" width="5.83203125" style="4" customWidth="1"/>
    <col min="17" max="17" width="12.16015625" style="4" bestFit="1" customWidth="1"/>
    <col min="18" max="18" width="5.5" style="4" customWidth="1"/>
    <col min="19" max="19" width="16.5" style="4" customWidth="1"/>
    <col min="20" max="20" width="5.5" style="4" bestFit="1" customWidth="1"/>
    <col min="21" max="21" width="23" style="4" bestFit="1" customWidth="1"/>
    <col min="22" max="22" width="9" style="4" bestFit="1" customWidth="1"/>
    <col min="23" max="23" width="14.16015625" style="4" bestFit="1" customWidth="1"/>
    <col min="24" max="24" width="8" style="4" customWidth="1"/>
    <col min="25" max="25" width="16.5" style="4" bestFit="1" customWidth="1"/>
    <col min="26" max="26" width="5.5" style="4" bestFit="1" customWidth="1"/>
    <col min="27" max="27" width="18.5" style="4" bestFit="1" customWidth="1"/>
    <col min="28" max="28" width="5.5" style="4" customWidth="1"/>
    <col min="29" max="29" width="18.5" style="4" bestFit="1" customWidth="1"/>
    <col min="30" max="30" width="5.5" style="4" customWidth="1"/>
    <col min="31" max="31" width="14.83203125" style="4" bestFit="1" customWidth="1"/>
    <col min="32" max="32" width="8.5" style="4" bestFit="1" customWidth="1"/>
    <col min="33" max="33" width="13.83203125" style="4" customWidth="1"/>
    <col min="34" max="34" width="8.5" style="4" bestFit="1" customWidth="1"/>
    <col min="35" max="35" width="14.16015625" style="4" bestFit="1" customWidth="1"/>
    <col min="36" max="36" width="7.83203125" style="4" bestFit="1" customWidth="1"/>
    <col min="37" max="37" width="13.83203125" style="4" bestFit="1" customWidth="1"/>
    <col min="38" max="38" width="7.83203125" style="4" bestFit="1" customWidth="1"/>
    <col min="39" max="39" width="15.5" style="4" bestFit="1" customWidth="1"/>
    <col min="40" max="40" width="9" style="4" bestFit="1" customWidth="1"/>
    <col min="41" max="41" width="11" style="4" bestFit="1" customWidth="1"/>
    <col min="42" max="42" width="5.83203125" style="4" customWidth="1"/>
    <col min="43" max="43" width="7.83203125" style="3" customWidth="1"/>
    <col min="44" max="44" width="9.5" style="12" customWidth="1"/>
    <col min="45" max="45" width="5.83203125" style="12" customWidth="1"/>
    <col min="46" max="46" width="7.5" style="4" customWidth="1"/>
    <col min="47" max="47" width="10.5" style="12" customWidth="1"/>
    <col min="48" max="48" width="6.5" style="4" customWidth="1"/>
    <col min="49" max="63" width="5.5" style="4" customWidth="1"/>
    <col min="64" max="64" width="9.5" style="4" bestFit="1" customWidth="1"/>
    <col min="65" max="16384" width="6.83203125" style="4" customWidth="1"/>
  </cols>
  <sheetData>
    <row r="1" spans="13:41" ht="9.75">
      <c r="M1" s="26" t="s">
        <v>353</v>
      </c>
      <c r="N1" s="26"/>
      <c r="O1" s="26" t="s">
        <v>596</v>
      </c>
      <c r="P1" s="26"/>
      <c r="Q1" s="26" t="s">
        <v>610</v>
      </c>
      <c r="R1" s="26"/>
      <c r="S1" s="26" t="s">
        <v>597</v>
      </c>
      <c r="T1" s="26"/>
      <c r="U1" s="26" t="s">
        <v>612</v>
      </c>
      <c r="V1" s="26"/>
      <c r="W1" s="26" t="s">
        <v>613</v>
      </c>
      <c r="X1" s="26"/>
      <c r="Y1" s="26" t="s">
        <v>614</v>
      </c>
      <c r="Z1" s="26"/>
      <c r="AA1" s="26" t="s">
        <v>156</v>
      </c>
      <c r="AB1" s="26"/>
      <c r="AC1" s="26" t="s">
        <v>616</v>
      </c>
      <c r="AD1" s="26"/>
      <c r="AE1" s="26" t="s">
        <v>617</v>
      </c>
      <c r="AF1" s="26"/>
      <c r="AG1" s="26" t="s">
        <v>619</v>
      </c>
      <c r="AH1" s="26"/>
      <c r="AI1" s="26" t="s">
        <v>574</v>
      </c>
      <c r="AJ1" s="26"/>
      <c r="AK1" s="26" t="s">
        <v>572</v>
      </c>
      <c r="AL1" s="26"/>
      <c r="AM1" s="26" t="s">
        <v>620</v>
      </c>
      <c r="AO1" s="4" t="s">
        <v>621</v>
      </c>
    </row>
    <row r="2" spans="1:58" s="11" customFormat="1" ht="9.75">
      <c r="A2" s="1" t="s">
        <v>206</v>
      </c>
      <c r="B2" s="1" t="s">
        <v>144</v>
      </c>
      <c r="C2" s="1" t="s">
        <v>8</v>
      </c>
      <c r="D2" s="1" t="s">
        <v>421</v>
      </c>
      <c r="E2" s="1" t="s">
        <v>449</v>
      </c>
      <c r="F2" s="1" t="s">
        <v>9</v>
      </c>
      <c r="G2" s="1" t="s">
        <v>10</v>
      </c>
      <c r="H2" s="1" t="s">
        <v>450</v>
      </c>
      <c r="I2" s="1" t="s">
        <v>472</v>
      </c>
      <c r="J2" s="1"/>
      <c r="K2" s="1" t="s">
        <v>375</v>
      </c>
      <c r="L2" s="1" t="s">
        <v>54</v>
      </c>
      <c r="M2" s="26" t="s">
        <v>315</v>
      </c>
      <c r="N2" s="26"/>
      <c r="O2" s="26" t="s">
        <v>598</v>
      </c>
      <c r="P2" s="26"/>
      <c r="Q2" s="26" t="s">
        <v>611</v>
      </c>
      <c r="R2" s="26"/>
      <c r="S2" s="26" t="s">
        <v>260</v>
      </c>
      <c r="T2" s="26"/>
      <c r="U2" s="26" t="s">
        <v>599</v>
      </c>
      <c r="V2" s="26"/>
      <c r="W2" s="26" t="s">
        <v>519</v>
      </c>
      <c r="X2" s="26"/>
      <c r="Y2" s="26" t="s">
        <v>615</v>
      </c>
      <c r="Z2" s="26"/>
      <c r="AA2" s="26" t="s">
        <v>520</v>
      </c>
      <c r="AB2" s="26"/>
      <c r="AC2" s="26" t="s">
        <v>172</v>
      </c>
      <c r="AD2" s="26"/>
      <c r="AE2" s="26" t="s">
        <v>618</v>
      </c>
      <c r="AF2" s="26"/>
      <c r="AG2" s="26" t="s">
        <v>172</v>
      </c>
      <c r="AH2" s="26"/>
      <c r="AI2" s="26" t="s">
        <v>573</v>
      </c>
      <c r="AJ2" s="26"/>
      <c r="AK2" s="26" t="s">
        <v>261</v>
      </c>
      <c r="AL2" s="26"/>
      <c r="AM2" s="26" t="s">
        <v>291</v>
      </c>
      <c r="AN2" s="26"/>
      <c r="AO2" s="26" t="s">
        <v>183</v>
      </c>
      <c r="AP2" s="26" t="s">
        <v>24</v>
      </c>
      <c r="AQ2" s="13" t="s">
        <v>21</v>
      </c>
      <c r="AR2" s="12" t="s">
        <v>445</v>
      </c>
      <c r="AS2" s="12" t="s">
        <v>22</v>
      </c>
      <c r="AT2" s="11" t="s">
        <v>23</v>
      </c>
      <c r="AU2" s="12" t="s">
        <v>21</v>
      </c>
      <c r="AV2" s="11" t="s">
        <v>267</v>
      </c>
      <c r="AW2" s="11">
        <v>2</v>
      </c>
      <c r="AX2" s="11">
        <v>2</v>
      </c>
      <c r="AY2" s="11">
        <v>2</v>
      </c>
      <c r="AZ2" s="11">
        <v>1</v>
      </c>
      <c r="BA2" s="11">
        <v>2</v>
      </c>
      <c r="BB2" s="11">
        <v>2</v>
      </c>
      <c r="BC2" s="11">
        <v>2</v>
      </c>
      <c r="BD2" s="11">
        <v>3</v>
      </c>
      <c r="BE2" s="11">
        <v>3</v>
      </c>
      <c r="BF2" s="11">
        <v>1</v>
      </c>
    </row>
    <row r="3" spans="11:64" ht="9.75">
      <c r="K3" s="1" t="s">
        <v>24</v>
      </c>
      <c r="M3" s="4" t="s">
        <v>24</v>
      </c>
      <c r="O3" s="4" t="s">
        <v>24</v>
      </c>
      <c r="Q3" s="4" t="s">
        <v>24</v>
      </c>
      <c r="W3" s="14"/>
      <c r="Y3" s="4" t="s">
        <v>24</v>
      </c>
      <c r="AA3" s="4" t="s">
        <v>24</v>
      </c>
      <c r="AC3" s="4" t="s">
        <v>24</v>
      </c>
      <c r="AE3" s="4" t="s">
        <v>24</v>
      </c>
      <c r="AG3" s="4" t="s">
        <v>24</v>
      </c>
      <c r="AI3" s="4" t="s">
        <v>24</v>
      </c>
      <c r="AK3" s="4" t="s">
        <v>24</v>
      </c>
      <c r="AM3" s="15" t="s">
        <v>24</v>
      </c>
      <c r="AO3" s="15" t="s">
        <v>24</v>
      </c>
      <c r="AQ3" s="3" t="s">
        <v>24</v>
      </c>
      <c r="AR3" s="12" t="s">
        <v>59</v>
      </c>
      <c r="AS3" s="12" t="s">
        <v>361</v>
      </c>
      <c r="AU3" s="12" t="s">
        <v>56</v>
      </c>
      <c r="BL3" s="4" t="s">
        <v>57</v>
      </c>
    </row>
    <row r="4" spans="1:64" s="22" customFormat="1" ht="9.75">
      <c r="A4" s="16"/>
      <c r="B4" s="17"/>
      <c r="C4" s="17">
        <f ca="1">TODAY()</f>
        <v>43227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21">
        <v>22</v>
      </c>
      <c r="N4" s="21">
        <v>1</v>
      </c>
      <c r="O4" s="21">
        <v>34</v>
      </c>
      <c r="P4" s="21">
        <v>1</v>
      </c>
      <c r="Q4" s="21">
        <v>58</v>
      </c>
      <c r="R4" s="21">
        <v>1.25</v>
      </c>
      <c r="S4" s="21"/>
      <c r="T4" s="21">
        <v>1</v>
      </c>
      <c r="U4" s="21"/>
      <c r="V4" s="21">
        <v>1</v>
      </c>
      <c r="W4" s="21"/>
      <c r="X4" s="21">
        <v>1</v>
      </c>
      <c r="Y4" s="21"/>
      <c r="Z4" s="21">
        <v>1</v>
      </c>
      <c r="AA4" s="21"/>
      <c r="AB4" s="21">
        <v>1</v>
      </c>
      <c r="AC4" s="21"/>
      <c r="AD4" s="21">
        <v>1</v>
      </c>
      <c r="AE4" s="21"/>
      <c r="AF4" s="21">
        <v>1.25</v>
      </c>
      <c r="AG4" s="21"/>
      <c r="AH4" s="21">
        <v>1.25</v>
      </c>
      <c r="AI4" s="21"/>
      <c r="AJ4" s="21">
        <v>1</v>
      </c>
      <c r="AK4" s="21"/>
      <c r="AL4" s="21">
        <v>1</v>
      </c>
      <c r="AM4" s="21"/>
      <c r="AN4" s="21">
        <v>1</v>
      </c>
      <c r="AO4" s="21"/>
      <c r="AP4" s="21">
        <v>1</v>
      </c>
      <c r="AQ4" s="19"/>
      <c r="AR4" s="20"/>
      <c r="AS4" s="20"/>
      <c r="AT4" s="21"/>
      <c r="AU4" s="18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12">
      <c r="A5" s="4">
        <f>COUNTIF(AW5:BK5,"&gt;0")</f>
        <v>3</v>
      </c>
      <c r="B5" s="2">
        <v>21271</v>
      </c>
      <c r="C5" s="3">
        <f>DATEDIF(B5,$C$4,"Y")</f>
        <v>60</v>
      </c>
      <c r="D5" s="1" t="s">
        <v>296</v>
      </c>
      <c r="E5" s="1" t="str">
        <f>IF(C5&lt;46,"YES","NO")</f>
        <v>NO</v>
      </c>
      <c r="F5" s="1" t="str">
        <f>IF(AND(C5&gt;45,C5&lt;66),"YES","NO")</f>
        <v>YES</v>
      </c>
      <c r="G5" s="1" t="str">
        <f>IF(AND(C5&gt;65,C5&lt;100),"YES","NO")</f>
        <v>NO</v>
      </c>
      <c r="H5" s="1" t="s">
        <v>444</v>
      </c>
      <c r="I5" s="1">
        <v>2</v>
      </c>
      <c r="J5" s="1">
        <f>J4+1</f>
        <v>1</v>
      </c>
      <c r="K5" s="1" t="s">
        <v>345</v>
      </c>
      <c r="L5" s="1" t="s">
        <v>511</v>
      </c>
      <c r="M5" s="4">
        <v>5</v>
      </c>
      <c r="N5" s="3">
        <f>IF(M5="",0,(N$4*(101+(1000*LOG(M$4,10))-(1000*LOG(M5,10)))))</f>
        <v>744.4526764861873</v>
      </c>
      <c r="O5" s="4">
        <v>2</v>
      </c>
      <c r="P5" s="3">
        <f>IF(O5="",0,(P$4*(101+(1000*LOG(O$4,10))-(1000*LOG(O5,10)))))</f>
        <v>1331.448921378274</v>
      </c>
      <c r="Q5" s="4">
        <v>1</v>
      </c>
      <c r="R5" s="5">
        <f>IF(Q5="",0,(R$4*(101+(1000*LOG(Q$4,10))-(1000*LOG(Q5,10)))))</f>
        <v>2330.5349919536716</v>
      </c>
      <c r="T5" s="3">
        <f>IF(S5="",0,(T$4*(101+(1000*LOG(S$4,10))-(1000*LOG(S5,10)))))</f>
        <v>0</v>
      </c>
      <c r="V5" s="3">
        <f>IF(U5="",0,(V$4*(101+(1000*LOG(U$4,10))-(1000*LOG(U5,10)))))</f>
        <v>0</v>
      </c>
      <c r="X5" s="3">
        <f>IF(W5="",0,(X$4*(101+(1000*LOG(W$4,10))-(1000*LOG(W5,10)))))</f>
        <v>0</v>
      </c>
      <c r="Z5" s="3">
        <f>IF(Y5="",0,(Z$4*(101+(1000*LOG(Y$4,10))-(1000*LOG(Y5,10)))))</f>
        <v>0</v>
      </c>
      <c r="AB5" s="3">
        <f>IF(AA5="",0,(AB$4*(101+(1000*LOG(AA$4,10))-(1000*LOG(AA5,10)))))</f>
        <v>0</v>
      </c>
      <c r="AD5" s="3">
        <f>IF(AC5="",0,(AD$4*(101+(1000*LOG(AC$4,10))-(1000*LOG(AC5,10)))))</f>
        <v>0</v>
      </c>
      <c r="AF5" s="3">
        <f>IF(AE5="",0,(AF$4*(101+(1000*LOG(AE$4,10))-(1000*LOG(AE5,10)))))</f>
        <v>0</v>
      </c>
      <c r="AH5" s="3">
        <f>IF(AG5="",0,(AH$4*(101+(1000*LOG(AG$4,10))-(1000*LOG(AG5,10)))))</f>
        <v>0</v>
      </c>
      <c r="AJ5" s="3">
        <f>IF(AI5="",0,(AJ$4*(101+(1000*LOG(AI$4,10))-(1000*LOG(AI5,10)))))</f>
        <v>0</v>
      </c>
      <c r="AL5" s="3">
        <f>IF(AK5="",0,(AL$4*(101+(1000*LOG(AK$4,10))-(1000*LOG(AK5,10)))))</f>
        <v>0</v>
      </c>
      <c r="AN5" s="3">
        <f>IF(AM5="",0,(AN$4*(101+(1000*LOG(AM$4,10))-(1000*LOG(AM5,10)))))</f>
        <v>0</v>
      </c>
      <c r="AP5" s="3">
        <f>IF(AO5="",0,(AP$4*(101+(1000*LOG(AO$4,10))-(1000*LOG(AO5,10)))))</f>
        <v>0</v>
      </c>
      <c r="AQ5" s="3">
        <f>N5+P5+R5+T5+V5+X5+Z5+AB5+AD5+AF5+AH5+AJ5+AL5+AN5+AP5</f>
        <v>4406.436589818133</v>
      </c>
      <c r="AR5" s="6">
        <f>BL5</f>
        <v>4406.436589818133</v>
      </c>
      <c r="AS5" s="9" t="s">
        <v>626</v>
      </c>
      <c r="AT5" s="3">
        <f>IF(AS5="*",AR5*0.05,0)</f>
        <v>220.32182949090668</v>
      </c>
      <c r="AU5" s="7">
        <f>AR5+AT5</f>
        <v>4626.75841930904</v>
      </c>
      <c r="AV5" s="4" t="s">
        <v>27</v>
      </c>
      <c r="AW5" s="3">
        <f>N5</f>
        <v>744.4526764861873</v>
      </c>
      <c r="AX5" s="3">
        <f>P5</f>
        <v>1331.448921378274</v>
      </c>
      <c r="AY5" s="3">
        <f>R5</f>
        <v>2330.5349919536716</v>
      </c>
      <c r="AZ5" s="3">
        <f>T5</f>
        <v>0</v>
      </c>
      <c r="BA5" s="3">
        <f>V5</f>
        <v>0</v>
      </c>
      <c r="BB5" s="3">
        <f>X5</f>
        <v>0</v>
      </c>
      <c r="BC5" s="3">
        <f>Z5</f>
        <v>0</v>
      </c>
      <c r="BD5" s="3">
        <f>AB5</f>
        <v>0</v>
      </c>
      <c r="BE5" s="3">
        <f>AD5</f>
        <v>0</v>
      </c>
      <c r="BF5" s="3">
        <f>AF5</f>
        <v>0</v>
      </c>
      <c r="BG5" s="3">
        <f>AH5</f>
        <v>0</v>
      </c>
      <c r="BH5" s="3">
        <f>AJ5</f>
        <v>0</v>
      </c>
      <c r="BI5" s="3">
        <f>AL5</f>
        <v>0</v>
      </c>
      <c r="BJ5" s="3">
        <f>AN5</f>
        <v>0</v>
      </c>
      <c r="BK5" s="3">
        <f>AP5</f>
        <v>0</v>
      </c>
      <c r="BL5" s="8">
        <f>(LARGE(AW5:BK5,1))+(LARGE(AW5:BK5,2))+(LARGE(AW5:BK5,3))+(LARGE(AW5:BK5,4))+(LARGE(AW5:BK5,5))</f>
        <v>4406.436589818133</v>
      </c>
    </row>
    <row r="6" spans="1:66" ht="12">
      <c r="A6" s="4">
        <f>COUNTIF(AW6:BK6,"&gt;0")</f>
        <v>2</v>
      </c>
      <c r="B6" s="2">
        <v>19741</v>
      </c>
      <c r="C6" s="3">
        <f>DATEDIF(B6,$C$4,"Y")</f>
        <v>64</v>
      </c>
      <c r="D6" s="1" t="s">
        <v>296</v>
      </c>
      <c r="E6" s="1" t="str">
        <f>IF(C6&lt;46,"YES","NO")</f>
        <v>NO</v>
      </c>
      <c r="F6" s="1" t="str">
        <f>IF(AND(C6&gt;45,C6&lt;66),"YES","NO")</f>
        <v>YES</v>
      </c>
      <c r="G6" s="1" t="str">
        <f>IF(AND(C6&gt;65,C6&lt;100),"YES","NO")</f>
        <v>NO</v>
      </c>
      <c r="H6" s="1" t="s">
        <v>297</v>
      </c>
      <c r="I6" s="1">
        <v>2</v>
      </c>
      <c r="J6" s="1">
        <f>J5+1</f>
        <v>2</v>
      </c>
      <c r="K6" s="1" t="s">
        <v>193</v>
      </c>
      <c r="L6" s="1" t="s">
        <v>635</v>
      </c>
      <c r="M6" s="4">
        <v>3</v>
      </c>
      <c r="N6" s="3">
        <f>IF(M6="",0,(N$4*(101+(1000*LOG(M$4,10))-(1000*LOG(M6,10)))))</f>
        <v>966.3014261025437</v>
      </c>
      <c r="P6" s="3">
        <f>IF(O6="",0,(P$4*(101+(1000*LOG(O$4,10))-(1000*LOG(O6,10)))))</f>
        <v>0</v>
      </c>
      <c r="Q6" s="4">
        <v>5</v>
      </c>
      <c r="R6" s="5">
        <f>IF(Q6="",0,(R$4*(101+(1000*LOG(Q$4,10))-(1000*LOG(Q6,10)))))</f>
        <v>1456.822486533648</v>
      </c>
      <c r="T6" s="3">
        <f>IF(S6="",0,(T$4*(101+(1000*LOG(S$4,10))-(1000*LOG(S6,10)))))</f>
        <v>0</v>
      </c>
      <c r="V6" s="3">
        <f>IF(U6="",0,(V$4*(101+(1000*LOG(U$4,10))-(1000*LOG(U6,10)))))</f>
        <v>0</v>
      </c>
      <c r="X6" s="3">
        <f>IF(W6="",0,(X$4*(101+(1000*LOG(W$4,10))-(1000*LOG(W6,10)))))</f>
        <v>0</v>
      </c>
      <c r="Z6" s="3">
        <f>IF(Y6="",0,(Z$4*(101+(1000*LOG(Y$4,10))-(1000*LOG(Y6,10)))))</f>
        <v>0</v>
      </c>
      <c r="AB6" s="3">
        <f>IF(AA6="",0,(AB$4*(101+(1000*LOG(AA$4,10))-(1000*LOG(AA6,10)))))</f>
        <v>0</v>
      </c>
      <c r="AD6" s="3">
        <f>IF(AC6="",0,(AD$4*(101+(1000*LOG(AC$4,10))-(1000*LOG(AC6,10)))))</f>
        <v>0</v>
      </c>
      <c r="AF6" s="3">
        <f>IF(AE6="",0,(AF$4*(101+(1000*LOG(AE$4,10))-(1000*LOG(AE6,10)))))</f>
        <v>0</v>
      </c>
      <c r="AH6" s="3">
        <f>IF(AG6="",0,(AH$4*(101+(1000*LOG(AG$4,10))-(1000*LOG(AG6,10)))))</f>
        <v>0</v>
      </c>
      <c r="AJ6" s="3">
        <f>IF(AI6="",0,(AJ$4*(101+(1000*LOG(AI$4,10))-(1000*LOG(AI6,10)))))</f>
        <v>0</v>
      </c>
      <c r="AL6" s="3">
        <f>IF(AK6="",0,(AL$4*(101+(1000*LOG(AK$4,10))-(1000*LOG(AK6,10)))))</f>
        <v>0</v>
      </c>
      <c r="AN6" s="3">
        <f>IF(AM6="",0,(AN$4*(101+(1000*LOG(AM$4,10))-(1000*LOG(AM6,10)))))</f>
        <v>0</v>
      </c>
      <c r="AP6" s="3">
        <f>IF(AO6="",0,(AP$4*(101+(1000*LOG(AO$4,10))-(1000*LOG(AO6,10)))))</f>
        <v>0</v>
      </c>
      <c r="AQ6" s="3">
        <f>N6+P6+R6+T6+V6+X6+Z6+AB6+AD6+AF6+AH6+AJ6+AL6+AN6+AP6</f>
        <v>2423.1239126361916</v>
      </c>
      <c r="AR6" s="6">
        <f>BL6</f>
        <v>2423.1239126361916</v>
      </c>
      <c r="AS6" s="9" t="s">
        <v>626</v>
      </c>
      <c r="AT6" s="3">
        <f>IF(AS6="*",AR6*0.05,0)</f>
        <v>121.15619563180958</v>
      </c>
      <c r="AU6" s="7">
        <f>AR6+AT6</f>
        <v>2544.280108268001</v>
      </c>
      <c r="AV6" s="4" t="s">
        <v>27</v>
      </c>
      <c r="AW6" s="3">
        <f>N6</f>
        <v>966.3014261025437</v>
      </c>
      <c r="AX6" s="3">
        <f>P6</f>
        <v>0</v>
      </c>
      <c r="AY6" s="3">
        <f>R6</f>
        <v>1456.822486533648</v>
      </c>
      <c r="AZ6" s="3">
        <f>T6</f>
        <v>0</v>
      </c>
      <c r="BA6" s="3">
        <f>V6</f>
        <v>0</v>
      </c>
      <c r="BB6" s="3">
        <f>X6</f>
        <v>0</v>
      </c>
      <c r="BC6" s="3">
        <f>Z6</f>
        <v>0</v>
      </c>
      <c r="BD6" s="3">
        <f>AB6</f>
        <v>0</v>
      </c>
      <c r="BE6" s="3">
        <f>AD6</f>
        <v>0</v>
      </c>
      <c r="BF6" s="3">
        <f>AF6</f>
        <v>0</v>
      </c>
      <c r="BG6" s="3">
        <f>AH6</f>
        <v>0</v>
      </c>
      <c r="BH6" s="3">
        <f>AJ6</f>
        <v>0</v>
      </c>
      <c r="BI6" s="3">
        <f>AL6</f>
        <v>0</v>
      </c>
      <c r="BJ6" s="3">
        <f>AN6</f>
        <v>0</v>
      </c>
      <c r="BK6" s="3">
        <f>AP6</f>
        <v>0</v>
      </c>
      <c r="BL6" s="8">
        <f>(LARGE(AW6:BK6,1))+(LARGE(AW6:BK6,2))+(LARGE(AW6:BK6,3))+(LARGE(AW6:BK6,4))+(LARGE(AW6:BK6,5))</f>
        <v>2423.1239126361916</v>
      </c>
      <c r="BN6" s="3"/>
    </row>
    <row r="7" spans="1:64" ht="12">
      <c r="A7" s="4">
        <f>COUNTIF(AW7:BK7,"&gt;0")</f>
        <v>2</v>
      </c>
      <c r="B7" s="2">
        <v>24477</v>
      </c>
      <c r="C7" s="3">
        <f>DATEDIF(B7,$C$4,"Y")</f>
        <v>51</v>
      </c>
      <c r="D7" s="1" t="s">
        <v>332</v>
      </c>
      <c r="E7" s="1" t="str">
        <f>IF(C7&lt;46,"YES","NO")</f>
        <v>NO</v>
      </c>
      <c r="F7" s="1" t="str">
        <f>IF(AND(C7&gt;45,C7&lt;66),"YES","NO")</f>
        <v>YES</v>
      </c>
      <c r="G7" s="1" t="str">
        <f>IF(AND(C7&gt;65,C7&lt;100),"YES","NO")</f>
        <v>NO</v>
      </c>
      <c r="H7" s="1" t="s">
        <v>11</v>
      </c>
      <c r="I7" s="1">
        <v>1</v>
      </c>
      <c r="J7" s="1">
        <f>J6+1</f>
        <v>3</v>
      </c>
      <c r="K7" s="1" t="s">
        <v>274</v>
      </c>
      <c r="L7" s="1" t="s">
        <v>430</v>
      </c>
      <c r="N7" s="3">
        <f>IF(M7="",0,(N$4*(101+(1000*LOG(M$4,10))-(1000*LOG(M7,10)))))</f>
        <v>0</v>
      </c>
      <c r="O7" s="4">
        <v>9</v>
      </c>
      <c r="P7" s="3">
        <f>IF(O7="",0,(P$4*(101+(1000*LOG(O$4,10))-(1000*LOG(O7,10)))))</f>
        <v>678.2364076029302</v>
      </c>
      <c r="Q7" s="4">
        <v>3</v>
      </c>
      <c r="R7" s="5">
        <f>IF(Q7="",0,(R$4*(101+(1000*LOG(Q$4,10))-(1000*LOG(Q7,10)))))</f>
        <v>1734.1334235540935</v>
      </c>
      <c r="T7" s="3">
        <f>IF(S7="",0,(T$4*(101+(1000*LOG(S$4,10))-(1000*LOG(S7,10)))))</f>
        <v>0</v>
      </c>
      <c r="V7" s="3">
        <f>IF(U7="",0,(V$4*(101+(1000*LOG(U$4,10))-(1000*LOG(U7,10)))))</f>
        <v>0</v>
      </c>
      <c r="X7" s="3">
        <f>IF(W7="",0,(X$4*(101+(1000*LOG(W$4,10))-(1000*LOG(W7,10)))))</f>
        <v>0</v>
      </c>
      <c r="Z7" s="3">
        <f>IF(Y7="",0,(Z$4*(101+(1000*LOG(Y$4,10))-(1000*LOG(Y7,10)))))</f>
        <v>0</v>
      </c>
      <c r="AB7" s="3">
        <f>IF(AA7="",0,(AB$4*(101+(1000*LOG(AA$4,10))-(1000*LOG(AA7,10)))))</f>
        <v>0</v>
      </c>
      <c r="AD7" s="3">
        <f>IF(AC7="",0,(AD$4*(101+(1000*LOG(AC$4,10))-(1000*LOG(AC7,10)))))</f>
        <v>0</v>
      </c>
      <c r="AF7" s="3">
        <f>IF(AE7="",0,(AF$4*(101+(1000*LOG(AE$4,10))-(1000*LOG(AE7,10)))))</f>
        <v>0</v>
      </c>
      <c r="AH7" s="3">
        <f>IF(AG7="",0,(AH$4*(101+(1000*LOG(AG$4,10))-(1000*LOG(AG7,10)))))</f>
        <v>0</v>
      </c>
      <c r="AJ7" s="3">
        <f>IF(AI7="",0,(AJ$4*(101+(1000*LOG(AI$4,10))-(1000*LOG(AI7,10)))))</f>
        <v>0</v>
      </c>
      <c r="AL7" s="3">
        <f>IF(AK7="",0,(AL$4*(101+(1000*LOG(AK$4,10))-(1000*LOG(AK7,10)))))</f>
        <v>0</v>
      </c>
      <c r="AN7" s="3">
        <f>IF(AM7="",0,(AN$4*(101+(1000*LOG(AM$4,10))-(1000*LOG(AM7,10)))))</f>
        <v>0</v>
      </c>
      <c r="AP7" s="3">
        <f>IF(AO7="",0,(AP$4*(101+(1000*LOG(AO$4,10))-(1000*LOG(AO7,10)))))</f>
        <v>0</v>
      </c>
      <c r="AQ7" s="3">
        <f>N7+P7+R7+T7+V7+X7+Z7+AB7+AD7+AF7+AH7+AJ7+AL7+AN7+AP7</f>
        <v>2412.369831157024</v>
      </c>
      <c r="AR7" s="6">
        <f>BL7</f>
        <v>2412.369831157024</v>
      </c>
      <c r="AS7" s="12" t="s">
        <v>626</v>
      </c>
      <c r="AT7" s="3">
        <f>IF(AS7="*",AR7*0.05,0)</f>
        <v>120.6184915578512</v>
      </c>
      <c r="AU7" s="7">
        <f>AR7+AT7</f>
        <v>2532.988322714875</v>
      </c>
      <c r="AV7" s="4" t="s">
        <v>27</v>
      </c>
      <c r="AW7" s="3">
        <f>N7</f>
        <v>0</v>
      </c>
      <c r="AX7" s="3">
        <f>P7</f>
        <v>678.2364076029302</v>
      </c>
      <c r="AY7" s="3">
        <f>R7</f>
        <v>1734.1334235540935</v>
      </c>
      <c r="AZ7" s="3">
        <f>T7</f>
        <v>0</v>
      </c>
      <c r="BA7" s="3">
        <f>V7</f>
        <v>0</v>
      </c>
      <c r="BB7" s="3">
        <f>X7</f>
        <v>0</v>
      </c>
      <c r="BC7" s="3">
        <f>Z7</f>
        <v>0</v>
      </c>
      <c r="BD7" s="3">
        <f>AB7</f>
        <v>0</v>
      </c>
      <c r="BE7" s="3">
        <f>AD7</f>
        <v>0</v>
      </c>
      <c r="BF7" s="3">
        <f>AF7</f>
        <v>0</v>
      </c>
      <c r="BG7" s="3">
        <f>AH7</f>
        <v>0</v>
      </c>
      <c r="BH7" s="3">
        <f>AJ7</f>
        <v>0</v>
      </c>
      <c r="BI7" s="3">
        <f>AL7</f>
        <v>0</v>
      </c>
      <c r="BJ7" s="3">
        <f>AN7</f>
        <v>0</v>
      </c>
      <c r="BK7" s="3">
        <f>AP7</f>
        <v>0</v>
      </c>
      <c r="BL7" s="8">
        <f>(LARGE(AW7:BK7,1))+(LARGE(AW7:BK7,2))+(LARGE(AW7:BK7,3))+(LARGE(AW7:BK7,4))+(LARGE(AW7:BK7,5))</f>
        <v>2412.369831157024</v>
      </c>
    </row>
    <row r="8" spans="1:64" ht="12">
      <c r="A8" s="4">
        <f>COUNTIF(AW8:BK8,"&gt;0")</f>
        <v>3</v>
      </c>
      <c r="B8" s="2">
        <v>22763</v>
      </c>
      <c r="C8" s="3">
        <f>DATEDIF(B8,$C$4,"Y")</f>
        <v>56</v>
      </c>
      <c r="D8" s="12" t="s">
        <v>521</v>
      </c>
      <c r="E8" s="1" t="str">
        <f>IF(C8&lt;46,"YES","NO")</f>
        <v>NO</v>
      </c>
      <c r="F8" s="1" t="str">
        <f>IF(AND(C8&gt;45,C8&lt;66),"YES","NO")</f>
        <v>YES</v>
      </c>
      <c r="G8" s="1" t="str">
        <f>IF(AND(C8&gt;65,C8&lt;100),"YES","NO")</f>
        <v>NO</v>
      </c>
      <c r="H8" s="1" t="s">
        <v>68</v>
      </c>
      <c r="I8" s="1">
        <v>1</v>
      </c>
      <c r="J8" s="1">
        <f>J7+1</f>
        <v>4</v>
      </c>
      <c r="K8" s="1" t="s">
        <v>294</v>
      </c>
      <c r="L8" s="1" t="s">
        <v>49</v>
      </c>
      <c r="M8" s="4">
        <v>8</v>
      </c>
      <c r="N8" s="3">
        <f>IF(M8="",0,(N$4*(101+(1000*LOG(M$4,10))-(1000*LOG(M8,10)))))</f>
        <v>540.3326938302627</v>
      </c>
      <c r="O8" s="4">
        <v>4</v>
      </c>
      <c r="P8" s="3">
        <f>IF(O8="",0,(P$4*(101+(1000*LOG(O$4,10))-(1000*LOG(O8,10)))))</f>
        <v>1030.4189257142928</v>
      </c>
      <c r="Q8" s="4">
        <v>31</v>
      </c>
      <c r="R8" s="5">
        <f>IF(Q8="",0,(R$4*(101+(1000*LOG(Q$4,10))-(1000*LOG(Q8,10)))))</f>
        <v>466.3328746608306</v>
      </c>
      <c r="T8" s="3">
        <f>IF(S8="",0,(T$4*(101+(1000*LOG(S$4,10))-(1000*LOG(S8,10)))))</f>
        <v>0</v>
      </c>
      <c r="V8" s="3">
        <f>IF(U8="",0,(V$4*(101+(1000*LOG(U$4,10))-(1000*LOG(U8,10)))))</f>
        <v>0</v>
      </c>
      <c r="X8" s="3">
        <f>IF(W8="",0,(X$4*(101+(1000*LOG(W$4,10))-(1000*LOG(W8,10)))))</f>
        <v>0</v>
      </c>
      <c r="Z8" s="3">
        <f>IF(Y8="",0,(Z$4*(101+(1000*LOG(Y$4,10))-(1000*LOG(Y8,10)))))</f>
        <v>0</v>
      </c>
      <c r="AB8" s="3">
        <f>IF(AA8="",0,(AB$4*(101+(1000*LOG(AA$4,10))-(1000*LOG(AA8,10)))))</f>
        <v>0</v>
      </c>
      <c r="AD8" s="3">
        <f>IF(AC8="",0,(AD$4*(101+(1000*LOG(AC$4,10))-(1000*LOG(AC8,10)))))</f>
        <v>0</v>
      </c>
      <c r="AF8" s="3">
        <f>IF(AE8="",0,(AF$4*(101+(1000*LOG(AE$4,10))-(1000*LOG(AE8,10)))))</f>
        <v>0</v>
      </c>
      <c r="AH8" s="3">
        <f>IF(AG8="",0,(AH$4*(101+(1000*LOG(AG$4,10))-(1000*LOG(AG8,10)))))</f>
        <v>0</v>
      </c>
      <c r="AJ8" s="3">
        <f>IF(AI8="",0,(AJ$4*(101+(1000*LOG(AI$4,10))-(1000*LOG(AI8,10)))))</f>
        <v>0</v>
      </c>
      <c r="AL8" s="3">
        <f>IF(AK8="",0,(AL$4*(101+(1000*LOG(AK$4,10))-(1000*LOG(AK8,10)))))</f>
        <v>0</v>
      </c>
      <c r="AN8" s="3">
        <f>IF(AM8="",0,(AN$4*(101+(1000*LOG(AM$4,10))-(1000*LOG(AM8,10)))))</f>
        <v>0</v>
      </c>
      <c r="AP8" s="3">
        <f>IF(AO8="",0,(AP$4*(101+(1000*LOG(AO$4,10))-(1000*LOG(AO8,10)))))</f>
        <v>0</v>
      </c>
      <c r="AQ8" s="3">
        <f>N8+P8+R8+T8+V8+X8+Z8+AB8+AD8+AF8+AH8+AJ8+AL8+AN8+AP8</f>
        <v>2037.0844942053861</v>
      </c>
      <c r="AR8" s="6">
        <f>BL8</f>
        <v>2037.0844942053861</v>
      </c>
      <c r="AS8" s="12" t="s">
        <v>626</v>
      </c>
      <c r="AT8" s="3">
        <f>IF(AS8="*",AR8*0.05,0)</f>
        <v>101.8542247102693</v>
      </c>
      <c r="AU8" s="7">
        <f>AR8+AT8</f>
        <v>2138.9387189156555</v>
      </c>
      <c r="AV8" s="4" t="s">
        <v>27</v>
      </c>
      <c r="AW8" s="3">
        <f>N8</f>
        <v>540.3326938302627</v>
      </c>
      <c r="AX8" s="3">
        <f>P8</f>
        <v>1030.4189257142928</v>
      </c>
      <c r="AY8" s="3">
        <f>R8</f>
        <v>466.3328746608306</v>
      </c>
      <c r="AZ8" s="3">
        <f>T8</f>
        <v>0</v>
      </c>
      <c r="BA8" s="3">
        <f>V8</f>
        <v>0</v>
      </c>
      <c r="BB8" s="3">
        <f>X8</f>
        <v>0</v>
      </c>
      <c r="BC8" s="3">
        <f>Z8</f>
        <v>0</v>
      </c>
      <c r="BD8" s="3">
        <f>AB8</f>
        <v>0</v>
      </c>
      <c r="BE8" s="3">
        <f>AD8</f>
        <v>0</v>
      </c>
      <c r="BF8" s="3">
        <f>AF8</f>
        <v>0</v>
      </c>
      <c r="BG8" s="3">
        <f>AH8</f>
        <v>0</v>
      </c>
      <c r="BH8" s="3">
        <f>AJ8</f>
        <v>0</v>
      </c>
      <c r="BI8" s="3">
        <f>AL8</f>
        <v>0</v>
      </c>
      <c r="BJ8" s="3">
        <f>AN8</f>
        <v>0</v>
      </c>
      <c r="BK8" s="3">
        <f>AP8</f>
        <v>0</v>
      </c>
      <c r="BL8" s="8">
        <f>(LARGE(AW8:BK8,1))+(LARGE(AW8:BK8,2))+(LARGE(AW8:BK8,3))+(LARGE(AW8:BK8,4))+(LARGE(AW8:BK8,5))</f>
        <v>2037.0844942053861</v>
      </c>
    </row>
    <row r="9" spans="1:64" ht="12">
      <c r="A9" s="4">
        <f>COUNTIF(AW9:BK9,"&gt;0")</f>
        <v>3</v>
      </c>
      <c r="B9" s="2">
        <v>19900</v>
      </c>
      <c r="C9" s="3">
        <f>DATEDIF(B9,$C$4,"Y")</f>
        <v>63</v>
      </c>
      <c r="D9" s="1" t="s">
        <v>332</v>
      </c>
      <c r="E9" s="1" t="str">
        <f>IF(C9&lt;46,"YES","NO")</f>
        <v>NO</v>
      </c>
      <c r="F9" s="1" t="str">
        <f>IF(AND(C9&gt;45,C9&lt;66),"YES","NO")</f>
        <v>YES</v>
      </c>
      <c r="G9" s="1" t="str">
        <f>IF(AND(C9&gt;65,C9&lt;100),"YES","NO")</f>
        <v>NO</v>
      </c>
      <c r="H9" s="1" t="s">
        <v>493</v>
      </c>
      <c r="I9" s="1">
        <v>1</v>
      </c>
      <c r="J9" s="1">
        <f>J8+1</f>
        <v>5</v>
      </c>
      <c r="K9" s="1" t="s">
        <v>279</v>
      </c>
      <c r="L9" s="1" t="s">
        <v>420</v>
      </c>
      <c r="M9" s="4">
        <v>4</v>
      </c>
      <c r="N9" s="3">
        <f>IF(M9="",0,(N$4*(101+(1000*LOG(M$4,10))-(1000*LOG(M9,10)))))</f>
        <v>841.3626894942438</v>
      </c>
      <c r="O9" s="4">
        <v>18</v>
      </c>
      <c r="P9" s="3">
        <f>IF(O9="",0,(P$4*(101+(1000*LOG(O$4,10))-(1000*LOG(O9,10)))))</f>
        <v>377.20641193894926</v>
      </c>
      <c r="Q9" s="4">
        <v>17</v>
      </c>
      <c r="R9" s="5">
        <f>IF(Q9="",0,(R$4*(101+(1000*LOG(Q$4,10))-(1000*LOG(Q9,10)))))</f>
        <v>792.4738402308293</v>
      </c>
      <c r="T9" s="3">
        <f>IF(S9="",0,(T$4*(101+(1000*LOG(S$4,10))-(1000*LOG(S9,10)))))</f>
        <v>0</v>
      </c>
      <c r="V9" s="3">
        <f>IF(U9="",0,(V$4*(101+(1000*LOG(U$4,10))-(1000*LOG(U9,10)))))</f>
        <v>0</v>
      </c>
      <c r="X9" s="3">
        <f>IF(W9="",0,(X$4*(101+(1000*LOG(W$4,10))-(1000*LOG(W9,10)))))</f>
        <v>0</v>
      </c>
      <c r="Z9" s="3">
        <f>IF(Y9="",0,(Z$4*(101+(1000*LOG(Y$4,10))-(1000*LOG(Y9,10)))))</f>
        <v>0</v>
      </c>
      <c r="AB9" s="3">
        <f>IF(AA9="",0,(AB$4*(101+(1000*LOG(AA$4,10))-(1000*LOG(AA9,10)))))</f>
        <v>0</v>
      </c>
      <c r="AD9" s="3">
        <f>IF(AC9="",0,(AD$4*(101+(1000*LOG(AC$4,10))-(1000*LOG(AC9,10)))))</f>
        <v>0</v>
      </c>
      <c r="AF9" s="3">
        <f>IF(AE9="",0,(AF$4*(101+(1000*LOG(AE$4,10))-(1000*LOG(AE9,10)))))</f>
        <v>0</v>
      </c>
      <c r="AH9" s="3">
        <f>IF(AG9="",0,(AH$4*(101+(1000*LOG(AG$4,10))-(1000*LOG(AG9,10)))))</f>
        <v>0</v>
      </c>
      <c r="AJ9" s="3">
        <f>IF(AI9="",0,(AJ$4*(101+(1000*LOG(AI$4,10))-(1000*LOG(AI9,10)))))</f>
        <v>0</v>
      </c>
      <c r="AL9" s="3">
        <f>IF(AK9="",0,(AL$4*(101+(1000*LOG(AK$4,10))-(1000*LOG(AK9,10)))))</f>
        <v>0</v>
      </c>
      <c r="AN9" s="3">
        <f>IF(AM9="",0,(AN$4*(101+(1000*LOG(AM$4,10))-(1000*LOG(AM9,10)))))</f>
        <v>0</v>
      </c>
      <c r="AP9" s="3">
        <f>IF(AO9="",0,(AP$4*(101+(1000*LOG(AO$4,10))-(1000*LOG(AO9,10)))))</f>
        <v>0</v>
      </c>
      <c r="AQ9" s="3">
        <f>N9+P9+R9+T9+V9+X9+Z9+AB9+AD9+AF9+AH9+AJ9+AL9+AN9+AP9</f>
        <v>2011.0429416640222</v>
      </c>
      <c r="AR9" s="6">
        <f>BL9</f>
        <v>2011.0429416640222</v>
      </c>
      <c r="AS9" s="9" t="s">
        <v>626</v>
      </c>
      <c r="AT9" s="3">
        <f>IF(AS9="*",AR9*0.05,0)</f>
        <v>100.55214708320112</v>
      </c>
      <c r="AU9" s="7">
        <f>AR9+AT9</f>
        <v>2111.595088747223</v>
      </c>
      <c r="AV9" s="4" t="s">
        <v>27</v>
      </c>
      <c r="AW9" s="3">
        <f>N9</f>
        <v>841.3626894942438</v>
      </c>
      <c r="AX9" s="3">
        <f>P9</f>
        <v>377.20641193894926</v>
      </c>
      <c r="AY9" s="3">
        <f>R9</f>
        <v>792.4738402308293</v>
      </c>
      <c r="AZ9" s="3">
        <f>T9</f>
        <v>0</v>
      </c>
      <c r="BA9" s="3">
        <f>V9</f>
        <v>0</v>
      </c>
      <c r="BB9" s="3">
        <f>X9</f>
        <v>0</v>
      </c>
      <c r="BC9" s="3">
        <f>Z9</f>
        <v>0</v>
      </c>
      <c r="BD9" s="3">
        <f>AB9</f>
        <v>0</v>
      </c>
      <c r="BE9" s="3">
        <f>AD9</f>
        <v>0</v>
      </c>
      <c r="BF9" s="3">
        <f>AF9</f>
        <v>0</v>
      </c>
      <c r="BG9" s="3">
        <f>AH9</f>
        <v>0</v>
      </c>
      <c r="BH9" s="3">
        <f>AJ9</f>
        <v>0</v>
      </c>
      <c r="BI9" s="3">
        <f>AL9</f>
        <v>0</v>
      </c>
      <c r="BJ9" s="3">
        <f>AN9</f>
        <v>0</v>
      </c>
      <c r="BK9" s="3">
        <f>AP9</f>
        <v>0</v>
      </c>
      <c r="BL9" s="8">
        <f>(LARGE(AW9:BK9,1))+(LARGE(AW9:BK9,2))+(LARGE(AW9:BK9,3))+(LARGE(AW9:BK9,4))+(LARGE(AW9:BK9,5))</f>
        <v>2011.0429416640222</v>
      </c>
    </row>
    <row r="10" spans="1:64" ht="12">
      <c r="A10" s="4">
        <f>COUNTIF(AW10:BK10,"&gt;0")</f>
        <v>3</v>
      </c>
      <c r="B10" s="2">
        <v>21756</v>
      </c>
      <c r="C10" s="3">
        <f>DATEDIF(B10,$C$4,"Y")</f>
        <v>58</v>
      </c>
      <c r="D10" s="12" t="s">
        <v>521</v>
      </c>
      <c r="E10" s="1" t="str">
        <f>IF(C10&lt;46,"YES","NO")</f>
        <v>NO</v>
      </c>
      <c r="F10" s="1" t="str">
        <f>IF(AND(C10&gt;45,C10&lt;66),"YES","NO")</f>
        <v>YES</v>
      </c>
      <c r="G10" s="1" t="str">
        <f>IF(AND(C10&gt;65,C10&lt;100),"YES","NO")</f>
        <v>NO</v>
      </c>
      <c r="H10" s="12" t="s">
        <v>258</v>
      </c>
      <c r="I10" s="1">
        <v>2</v>
      </c>
      <c r="J10" s="1">
        <f>J9+1</f>
        <v>6</v>
      </c>
      <c r="K10" s="12" t="s">
        <v>538</v>
      </c>
      <c r="L10" s="12" t="s">
        <v>518</v>
      </c>
      <c r="M10" s="4">
        <v>11</v>
      </c>
      <c r="N10" s="3">
        <f>IF(M10="",0,(N$4*(101+(1000*LOG(M$4,10))-(1000*LOG(M10,10)))))</f>
        <v>402.02999566398125</v>
      </c>
      <c r="O10" s="4">
        <v>12</v>
      </c>
      <c r="P10" s="3">
        <f>IF(O10="",0,(P$4*(101+(1000*LOG(O$4,10))-(1000*LOG(O10,10)))))</f>
        <v>553.2976709946304</v>
      </c>
      <c r="Q10" s="4">
        <v>12</v>
      </c>
      <c r="R10" s="5">
        <f>IF(Q10="",0,(R$4*(101+(1000*LOG(Q$4,10))-(1000*LOG(Q10,10)))))</f>
        <v>981.5584343941407</v>
      </c>
      <c r="T10" s="3">
        <f>IF(S10="",0,(T$4*(101+(1000*LOG(S$4,10))-(1000*LOG(S10,10)))))</f>
        <v>0</v>
      </c>
      <c r="V10" s="3">
        <f>IF(U10="",0,(V$4*(101+(1000*LOG(U$4,10))-(1000*LOG(U10,10)))))</f>
        <v>0</v>
      </c>
      <c r="X10" s="3">
        <f>IF(W10="",0,(X$4*(101+(1000*LOG(W$4,10))-(1000*LOG(W10,10)))))</f>
        <v>0</v>
      </c>
      <c r="Z10" s="3">
        <f>IF(Y10="",0,(Z$4*(101+(1000*LOG(Y$4,10))-(1000*LOG(Y10,10)))))</f>
        <v>0</v>
      </c>
      <c r="AB10" s="3">
        <f>IF(AA10="",0,(AB$4*(101+(1000*LOG(AA$4,10))-(1000*LOG(AA10,10)))))</f>
        <v>0</v>
      </c>
      <c r="AD10" s="3">
        <f>IF(AC10="",0,(AD$4*(101+(1000*LOG(AC$4,10))-(1000*LOG(AC10,10)))))</f>
        <v>0</v>
      </c>
      <c r="AF10" s="3">
        <f>IF(AE10="",0,(AF$4*(101+(1000*LOG(AE$4,10))-(1000*LOG(AE10,10)))))</f>
        <v>0</v>
      </c>
      <c r="AH10" s="3">
        <f>IF(AG10="",0,(AH$4*(101+(1000*LOG(AG$4,10))-(1000*LOG(AG10,10)))))</f>
        <v>0</v>
      </c>
      <c r="AJ10" s="3">
        <f>IF(AI10="",0,(AJ$4*(101+(1000*LOG(AI$4,10))-(1000*LOG(AI10,10)))))</f>
        <v>0</v>
      </c>
      <c r="AL10" s="3">
        <f>IF(AK10="",0,(AL$4*(101+(1000*LOG(AK$4,10))-(1000*LOG(AK10,10)))))</f>
        <v>0</v>
      </c>
      <c r="AN10" s="3">
        <f>IF(AM10="",0,(AN$4*(101+(1000*LOG(AM$4,10))-(1000*LOG(AM10,10)))))</f>
        <v>0</v>
      </c>
      <c r="AP10" s="3">
        <f>IF(AO10="",0,(AP$4*(101+(1000*LOG(AO$4,10))-(1000*LOG(AO10,10)))))</f>
        <v>0</v>
      </c>
      <c r="AQ10" s="3">
        <f>N10+P10+R10+T10+V10+X10+Z10+AB10+AD10+AF10+AH10+AJ10+AL10+AN10+AP10</f>
        <v>1936.8861010527523</v>
      </c>
      <c r="AR10" s="6">
        <f>BL10</f>
        <v>1936.8861010527523</v>
      </c>
      <c r="AS10" s="9" t="s">
        <v>626</v>
      </c>
      <c r="AT10" s="3">
        <f>IF(AS10="*",AR10*0.05,0)</f>
        <v>96.84430505263762</v>
      </c>
      <c r="AU10" s="7">
        <f>AR10+AT10</f>
        <v>2033.7304061053899</v>
      </c>
      <c r="AV10" s="4" t="s">
        <v>27</v>
      </c>
      <c r="AW10" s="3">
        <f>N10</f>
        <v>402.02999566398125</v>
      </c>
      <c r="AX10" s="3">
        <f>P10</f>
        <v>553.2976709946304</v>
      </c>
      <c r="AY10" s="3">
        <f>R10</f>
        <v>981.5584343941407</v>
      </c>
      <c r="AZ10" s="3">
        <f>T10</f>
        <v>0</v>
      </c>
      <c r="BA10" s="3">
        <f>V10</f>
        <v>0</v>
      </c>
      <c r="BB10" s="3">
        <f>X10</f>
        <v>0</v>
      </c>
      <c r="BC10" s="3">
        <f>Z10</f>
        <v>0</v>
      </c>
      <c r="BD10" s="3">
        <f>AB10</f>
        <v>0</v>
      </c>
      <c r="BE10" s="3">
        <f>AD10</f>
        <v>0</v>
      </c>
      <c r="BF10" s="3">
        <f>AF10</f>
        <v>0</v>
      </c>
      <c r="BG10" s="3">
        <f>AH10</f>
        <v>0</v>
      </c>
      <c r="BH10" s="3">
        <f>AJ10</f>
        <v>0</v>
      </c>
      <c r="BI10" s="3">
        <f>AL10</f>
        <v>0</v>
      </c>
      <c r="BJ10" s="3">
        <f>AN10</f>
        <v>0</v>
      </c>
      <c r="BK10" s="3">
        <f>AP10</f>
        <v>0</v>
      </c>
      <c r="BL10" s="8">
        <f>(LARGE(AW10:BK10,1))+(LARGE(AW10:BK10,2))+(LARGE(AW10:BK10,3))+(LARGE(AW10:BK10,4))+(LARGE(AW10:BK10,5))</f>
        <v>1936.8861010527523</v>
      </c>
    </row>
    <row r="11" spans="1:64" ht="12">
      <c r="A11" s="4">
        <f>COUNTIF(AW11:BK11,"&gt;0")</f>
        <v>2</v>
      </c>
      <c r="B11" s="2">
        <v>28473</v>
      </c>
      <c r="C11" s="3">
        <f>DATEDIF(B11,$C$4,"Y")</f>
        <v>40</v>
      </c>
      <c r="D11" s="1" t="s">
        <v>296</v>
      </c>
      <c r="E11" s="1" t="str">
        <f>IF(C11&lt;46,"YES","NO")</f>
        <v>YES</v>
      </c>
      <c r="F11" s="1" t="str">
        <f>IF(AND(C11&gt;45,C11&lt;66),"YES","NO")</f>
        <v>NO</v>
      </c>
      <c r="G11" s="1" t="str">
        <f>IF(AND(C11&gt;65,C11&lt;100),"YES","NO")</f>
        <v>NO</v>
      </c>
      <c r="H11" s="1" t="s">
        <v>51</v>
      </c>
      <c r="I11" s="1">
        <v>2</v>
      </c>
      <c r="J11" s="1">
        <f>J10+1</f>
        <v>7</v>
      </c>
      <c r="K11" s="1" t="s">
        <v>324</v>
      </c>
      <c r="L11" s="1" t="s">
        <v>325</v>
      </c>
      <c r="M11" s="4">
        <v>1</v>
      </c>
      <c r="N11" s="3">
        <f>IF(M11="",0,(N$4*(101+(1000*LOG(M$4,10))-(1000*LOG(M11,10)))))</f>
        <v>1443.422680822206</v>
      </c>
      <c r="O11" s="4">
        <v>24</v>
      </c>
      <c r="P11" s="3">
        <f>IF(O11="",0,(P$4*(101+(1000*LOG(O$4,10))-(1000*LOG(O11,10)))))</f>
        <v>252.26767533064913</v>
      </c>
      <c r="R11" s="5">
        <f>IF(Q11="",0,(R$4*(101+(1000*LOG(Q$4,10))-(1000*LOG(Q11,10)))))</f>
        <v>0</v>
      </c>
      <c r="T11" s="3">
        <f>IF(S11="",0,(T$4*(101+(1000*LOG(S$4,10))-(1000*LOG(S11,10)))))</f>
        <v>0</v>
      </c>
      <c r="V11" s="3">
        <f>IF(U11="",0,(V$4*(101+(1000*LOG(U$4,10))-(1000*LOG(U11,10)))))</f>
        <v>0</v>
      </c>
      <c r="X11" s="3">
        <f>IF(W11="",0,(X$4*(101+(1000*LOG(W$4,10))-(1000*LOG(W11,10)))))</f>
        <v>0</v>
      </c>
      <c r="Z11" s="3">
        <f>IF(Y11="",0,(Z$4*(101+(1000*LOG(Y$4,10))-(1000*LOG(Y11,10)))))</f>
        <v>0</v>
      </c>
      <c r="AB11" s="3">
        <f>IF(AA11="",0,(AB$4*(101+(1000*LOG(AA$4,10))-(1000*LOG(AA11,10)))))</f>
        <v>0</v>
      </c>
      <c r="AD11" s="3">
        <f>IF(AC11="",0,(AD$4*(101+(1000*LOG(AC$4,10))-(1000*LOG(AC11,10)))))</f>
        <v>0</v>
      </c>
      <c r="AF11" s="3">
        <f>IF(AE11="",0,(AF$4*(101+(1000*LOG(AE$4,10))-(1000*LOG(AE11,10)))))</f>
        <v>0</v>
      </c>
      <c r="AH11" s="3">
        <f>IF(AG11="",0,(AH$4*(101+(1000*LOG(AG$4,10))-(1000*LOG(AG11,10)))))</f>
        <v>0</v>
      </c>
      <c r="AJ11" s="3">
        <f>IF(AI11="",0,(AJ$4*(101+(1000*LOG(AI$4,10))-(1000*LOG(AI11,10)))))</f>
        <v>0</v>
      </c>
      <c r="AL11" s="3">
        <f>IF(AK11="",0,(AL$4*(101+(1000*LOG(AK$4,10))-(1000*LOG(AK11,10)))))</f>
        <v>0</v>
      </c>
      <c r="AN11" s="3">
        <f>IF(AM11="",0,(AN$4*(101+(1000*LOG(AM$4,10))-(1000*LOG(AM11,10)))))</f>
        <v>0</v>
      </c>
      <c r="AP11" s="3">
        <f>IF(AO11="",0,(AP$4*(101+(1000*LOG(AO$4,10))-(1000*LOG(AO11,10)))))</f>
        <v>0</v>
      </c>
      <c r="AQ11" s="3">
        <f>N11+P11+R11+T11+V11+X11+Z11+AB11+AD11+AF11+AH11+AJ11+AL11+AN11+AP11</f>
        <v>1695.6903561528552</v>
      </c>
      <c r="AR11" s="6">
        <f>BL11</f>
        <v>1695.6903561528552</v>
      </c>
      <c r="AS11" s="9" t="s">
        <v>626</v>
      </c>
      <c r="AT11" s="3">
        <f>IF(AS11="*",AR11*0.05,0)</f>
        <v>84.78451780764277</v>
      </c>
      <c r="AU11" s="7">
        <f>AR11+AT11</f>
        <v>1780.474873960498</v>
      </c>
      <c r="AV11" s="4" t="s">
        <v>27</v>
      </c>
      <c r="AW11" s="3">
        <f>N11</f>
        <v>1443.422680822206</v>
      </c>
      <c r="AX11" s="3">
        <f>P11</f>
        <v>252.26767533064913</v>
      </c>
      <c r="AY11" s="3">
        <f>R11</f>
        <v>0</v>
      </c>
      <c r="AZ11" s="3">
        <f>T11</f>
        <v>0</v>
      </c>
      <c r="BA11" s="3">
        <f>V11</f>
        <v>0</v>
      </c>
      <c r="BB11" s="3">
        <f>X11</f>
        <v>0</v>
      </c>
      <c r="BC11" s="3">
        <f>Z11</f>
        <v>0</v>
      </c>
      <c r="BD11" s="3">
        <f>AB11</f>
        <v>0</v>
      </c>
      <c r="BE11" s="3">
        <f>AD11</f>
        <v>0</v>
      </c>
      <c r="BF11" s="3">
        <f>AF11</f>
        <v>0</v>
      </c>
      <c r="BG11" s="3">
        <f>AH11</f>
        <v>0</v>
      </c>
      <c r="BH11" s="3">
        <f>AJ11</f>
        <v>0</v>
      </c>
      <c r="BI11" s="3">
        <f>AL11</f>
        <v>0</v>
      </c>
      <c r="BJ11" s="3">
        <f>AN11</f>
        <v>0</v>
      </c>
      <c r="BK11" s="3">
        <f>AP11</f>
        <v>0</v>
      </c>
      <c r="BL11" s="8">
        <f>(LARGE(AW11:BK11,1))+(LARGE(AW11:BK11,2))+(LARGE(AW11:BK11,3))+(LARGE(AW11:BK11,4))+(LARGE(AW11:BK11,5))</f>
        <v>1695.6903561528552</v>
      </c>
    </row>
    <row r="12" spans="1:64" ht="12">
      <c r="A12" s="4">
        <f>COUNTIF(AW12:BK12,"&gt;0")</f>
        <v>1</v>
      </c>
      <c r="B12" s="2">
        <v>21025</v>
      </c>
      <c r="C12" s="3">
        <f>DATEDIF(B12,$C$4,"Y")</f>
        <v>60</v>
      </c>
      <c r="D12" s="1" t="s">
        <v>332</v>
      </c>
      <c r="E12" s="1" t="str">
        <f>IF(C12&lt;46,"YES","NO")</f>
        <v>NO</v>
      </c>
      <c r="F12" s="1" t="str">
        <f>IF(AND(C12&gt;45,C12&lt;66),"YES","NO")</f>
        <v>YES</v>
      </c>
      <c r="G12" s="1" t="str">
        <f>IF(AND(C12&gt;65,C12&lt;100),"YES","NO")</f>
        <v>NO</v>
      </c>
      <c r="H12" s="1" t="s">
        <v>428</v>
      </c>
      <c r="I12" s="1">
        <v>2</v>
      </c>
      <c r="J12" s="1">
        <f>J11+1</f>
        <v>8</v>
      </c>
      <c r="K12" s="1" t="s">
        <v>337</v>
      </c>
      <c r="L12" s="12" t="s">
        <v>602</v>
      </c>
      <c r="N12" s="3">
        <f>IF(M12="",0,(N$4*(101+(1000*LOG(M$4,10))-(1000*LOG(M12,10)))))</f>
        <v>0</v>
      </c>
      <c r="P12" s="3">
        <f>IF(O12="",0,(P$4*(101+(1000*LOG(O$4,10))-(1000*LOG(O12,10)))))</f>
        <v>0</v>
      </c>
      <c r="Q12" s="4">
        <v>4</v>
      </c>
      <c r="R12" s="5">
        <f>IF(Q12="",0,(R$4*(101+(1000*LOG(Q$4,10))-(1000*LOG(Q12,10)))))</f>
        <v>1577.9600027937186</v>
      </c>
      <c r="T12" s="3">
        <f>IF(S12="",0,(T$4*(101+(1000*LOG(S$4,10))-(1000*LOG(S12,10)))))</f>
        <v>0</v>
      </c>
      <c r="V12" s="3">
        <f>IF(U12="",0,(V$4*(101+(1000*LOG(U$4,10))-(1000*LOG(U12,10)))))</f>
        <v>0</v>
      </c>
      <c r="X12" s="3">
        <f>IF(W12="",0,(X$4*(101+(1000*LOG(W$4,10))-(1000*LOG(W12,10)))))</f>
        <v>0</v>
      </c>
      <c r="Z12" s="3">
        <f>IF(Y12="",0,(Z$4*(101+(1000*LOG(Y$4,10))-(1000*LOG(Y12,10)))))</f>
        <v>0</v>
      </c>
      <c r="AB12" s="3">
        <f>IF(AA12="",0,(AB$4*(101+(1000*LOG(AA$4,10))-(1000*LOG(AA12,10)))))</f>
        <v>0</v>
      </c>
      <c r="AD12" s="3">
        <f>IF(AC12="",0,(AD$4*(101+(1000*LOG(AC$4,10))-(1000*LOG(AC12,10)))))</f>
        <v>0</v>
      </c>
      <c r="AF12" s="3">
        <f>IF(AE12="",0,(AF$4*(101+(1000*LOG(AE$4,10))-(1000*LOG(AE12,10)))))</f>
        <v>0</v>
      </c>
      <c r="AH12" s="3">
        <f>IF(AG12="",0,(AH$4*(101+(1000*LOG(AG$4,10))-(1000*LOG(AG12,10)))))</f>
        <v>0</v>
      </c>
      <c r="AJ12" s="3">
        <f>IF(AI12="",0,(AJ$4*(101+(1000*LOG(AI$4,10))-(1000*LOG(AI12,10)))))</f>
        <v>0</v>
      </c>
      <c r="AL12" s="3">
        <f>IF(AK12="",0,(AL$4*(101+(1000*LOG(AK$4,10))-(1000*LOG(AK12,10)))))</f>
        <v>0</v>
      </c>
      <c r="AN12" s="3">
        <f>IF(AM12="",0,(AN$4*(101+(1000*LOG(AM$4,10))-(1000*LOG(AM12,10)))))</f>
        <v>0</v>
      </c>
      <c r="AP12" s="3">
        <f>IF(AO12="",0,(AP$4*(101+(1000*LOG(AO$4,10))-(1000*LOG(AO12,10)))))</f>
        <v>0</v>
      </c>
      <c r="AQ12" s="3">
        <f>N12+P12+R12+T12+V12+X12+Z12+AB12+AD12+AF12+AH12+AJ12+AL12+AN12+AP12</f>
        <v>1577.9600027937186</v>
      </c>
      <c r="AR12" s="6">
        <f>BL12</f>
        <v>1577.9600027937186</v>
      </c>
      <c r="AS12" s="12" t="s">
        <v>626</v>
      </c>
      <c r="AT12" s="3">
        <f>IF(AS12="*",AR12*0.05,0)</f>
        <v>78.89800013968593</v>
      </c>
      <c r="AU12" s="7">
        <f>AR12+AT12</f>
        <v>1656.8580029334046</v>
      </c>
      <c r="AV12" s="4" t="s">
        <v>27</v>
      </c>
      <c r="AW12" s="3">
        <f>N12</f>
        <v>0</v>
      </c>
      <c r="AX12" s="3">
        <f>P12</f>
        <v>0</v>
      </c>
      <c r="AY12" s="3">
        <f>R12</f>
        <v>1577.9600027937186</v>
      </c>
      <c r="AZ12" s="3">
        <f>T12</f>
        <v>0</v>
      </c>
      <c r="BA12" s="3">
        <f>V12</f>
        <v>0</v>
      </c>
      <c r="BB12" s="3">
        <f>X12</f>
        <v>0</v>
      </c>
      <c r="BC12" s="3">
        <f>Z12</f>
        <v>0</v>
      </c>
      <c r="BD12" s="3">
        <f>AB12</f>
        <v>0</v>
      </c>
      <c r="BE12" s="3">
        <f>AD12</f>
        <v>0</v>
      </c>
      <c r="BF12" s="3">
        <f>AF12</f>
        <v>0</v>
      </c>
      <c r="BG12" s="3">
        <f>AH12</f>
        <v>0</v>
      </c>
      <c r="BH12" s="3">
        <f>AJ12</f>
        <v>0</v>
      </c>
      <c r="BI12" s="3">
        <f>AL12</f>
        <v>0</v>
      </c>
      <c r="BJ12" s="3">
        <f>AN12</f>
        <v>0</v>
      </c>
      <c r="BK12" s="3">
        <f>AP12</f>
        <v>0</v>
      </c>
      <c r="BL12" s="8">
        <f>(LARGE(AW12:BK12,1))+(LARGE(AW12:BK12,2))+(LARGE(AW12:BK12,3))+(LARGE(AW12:BK12,4))+(LARGE(AW12:BK12,5))</f>
        <v>1577.9600027937186</v>
      </c>
    </row>
    <row r="13" spans="1:64" ht="12">
      <c r="A13" s="4">
        <f>COUNTIF(AW13:BK13,"&gt;0")</f>
        <v>1</v>
      </c>
      <c r="B13" s="2">
        <v>22401</v>
      </c>
      <c r="C13" s="3">
        <f>DATEDIF(B13,$C$4,"Y")</f>
        <v>57</v>
      </c>
      <c r="D13" s="1" t="s">
        <v>332</v>
      </c>
      <c r="E13" s="1" t="str">
        <f>IF(C13&lt;46,"YES","NO")</f>
        <v>NO</v>
      </c>
      <c r="F13" s="1" t="str">
        <f>IF(AND(C13&gt;45,C13&lt;66),"YES","NO")</f>
        <v>YES</v>
      </c>
      <c r="G13" s="1" t="str">
        <f>IF(AND(C13&gt;65,C13&lt;100),"YES","NO")</f>
        <v>NO</v>
      </c>
      <c r="H13" s="1" t="s">
        <v>212</v>
      </c>
      <c r="I13" s="1">
        <v>1</v>
      </c>
      <c r="J13" s="1">
        <f>J12+1</f>
        <v>9</v>
      </c>
      <c r="K13" s="1" t="s">
        <v>177</v>
      </c>
      <c r="L13" s="1" t="s">
        <v>178</v>
      </c>
      <c r="N13" s="3">
        <f>IF(M13="",0,(N$4*(101+(1000*LOG(M$4,10))-(1000*LOG(M13,10)))))</f>
        <v>0</v>
      </c>
      <c r="O13" s="4">
        <v>1</v>
      </c>
      <c r="P13" s="3">
        <f>IF(O13="",0,(P$4*(101+(1000*LOG(O$4,10))-(1000*LOG(O13,10)))))</f>
        <v>1632.478917042255</v>
      </c>
      <c r="R13" s="5">
        <f>IF(Q13="",0,(R$4*(101+(1000*LOG(Q$4,10))-(1000*LOG(Q13,10)))))</f>
        <v>0</v>
      </c>
      <c r="T13" s="3">
        <f>IF(S13="",0,(T$4*(101+(1000*LOG(S$4,10))-(1000*LOG(S13,10)))))</f>
        <v>0</v>
      </c>
      <c r="V13" s="3">
        <f>IF(U13="",0,(V$4*(101+(1000*LOG(U$4,10))-(1000*LOG(U13,10)))))</f>
        <v>0</v>
      </c>
      <c r="X13" s="3">
        <f>IF(W13="",0,(X$4*(101+(1000*LOG(W$4,10))-(1000*LOG(W13,10)))))</f>
        <v>0</v>
      </c>
      <c r="Z13" s="3">
        <f>IF(Y13="",0,(Z$4*(101+(1000*LOG(Y$4,10))-(1000*LOG(Y13,10)))))</f>
        <v>0</v>
      </c>
      <c r="AB13" s="3">
        <f>IF(AA13="",0,(AB$4*(101+(1000*LOG(AA$4,10))-(1000*LOG(AA13,10)))))</f>
        <v>0</v>
      </c>
      <c r="AD13" s="3">
        <f>IF(AC13="",0,(AD$4*(101+(1000*LOG(AC$4,10))-(1000*LOG(AC13,10)))))</f>
        <v>0</v>
      </c>
      <c r="AF13" s="3">
        <f>IF(AE13="",0,(AF$4*(101+(1000*LOG(AE$4,10))-(1000*LOG(AE13,10)))))</f>
        <v>0</v>
      </c>
      <c r="AH13" s="3">
        <f>IF(AG13="",0,(AH$4*(101+(1000*LOG(AG$4,10))-(1000*LOG(AG13,10)))))</f>
        <v>0</v>
      </c>
      <c r="AJ13" s="3">
        <f>IF(AI13="",0,(AJ$4*(101+(1000*LOG(AI$4,10))-(1000*LOG(AI13,10)))))</f>
        <v>0</v>
      </c>
      <c r="AL13" s="3">
        <f>IF(AK13="",0,(AL$4*(101+(1000*LOG(AK$4,10))-(1000*LOG(AK13,10)))))</f>
        <v>0</v>
      </c>
      <c r="AN13" s="3">
        <f>IF(AM13="",0,(AN$4*(101+(1000*LOG(AM$4,10))-(1000*LOG(AM13,10)))))</f>
        <v>0</v>
      </c>
      <c r="AP13" s="3">
        <f>IF(AO13="",0,(AP$4*(101+(1000*LOG(AO$4,10))-(1000*LOG(AO13,10)))))</f>
        <v>0</v>
      </c>
      <c r="AQ13" s="3">
        <f>N13+P13+R13+T13+V13+X13+Z13+AB13+AD13+AF13+AH13+AJ13+AL13+AN13+AP13</f>
        <v>1632.478917042255</v>
      </c>
      <c r="AR13" s="6">
        <f>BL13</f>
        <v>1632.478917042255</v>
      </c>
      <c r="AT13" s="3">
        <f>IF(AS13="*",AR13*0.05,0)</f>
        <v>0</v>
      </c>
      <c r="AU13" s="7">
        <f>AR13+AT13</f>
        <v>1632.478917042255</v>
      </c>
      <c r="AV13" s="4" t="s">
        <v>27</v>
      </c>
      <c r="AW13" s="3">
        <f>N13</f>
        <v>0</v>
      </c>
      <c r="AX13" s="3">
        <f>P13</f>
        <v>1632.478917042255</v>
      </c>
      <c r="AY13" s="3">
        <f>R13</f>
        <v>0</v>
      </c>
      <c r="AZ13" s="3">
        <f>T13</f>
        <v>0</v>
      </c>
      <c r="BA13" s="3">
        <f>V13</f>
        <v>0</v>
      </c>
      <c r="BB13" s="3">
        <f>X13</f>
        <v>0</v>
      </c>
      <c r="BC13" s="3">
        <f>Z13</f>
        <v>0</v>
      </c>
      <c r="BD13" s="3">
        <f>AB13</f>
        <v>0</v>
      </c>
      <c r="BE13" s="3">
        <f>AD13</f>
        <v>0</v>
      </c>
      <c r="BF13" s="3">
        <f>AF13</f>
        <v>0</v>
      </c>
      <c r="BG13" s="3">
        <f>AH13</f>
        <v>0</v>
      </c>
      <c r="BH13" s="3">
        <f>AJ13</f>
        <v>0</v>
      </c>
      <c r="BI13" s="3">
        <f>AL13</f>
        <v>0</v>
      </c>
      <c r="BJ13" s="3">
        <f>AN13</f>
        <v>0</v>
      </c>
      <c r="BK13" s="3">
        <f>AP13</f>
        <v>0</v>
      </c>
      <c r="BL13" s="8">
        <f>(LARGE(AW13:BK13,1))+(LARGE(AW13:BK13,2))+(LARGE(AW13:BK13,3))+(LARGE(AW13:BK13,4))+(LARGE(AW13:BK13,5))</f>
        <v>1632.478917042255</v>
      </c>
    </row>
    <row r="14" spans="1:64" ht="12">
      <c r="A14" s="4">
        <f>COUNTIF(AW14:BK14,"&gt;0")</f>
        <v>2</v>
      </c>
      <c r="B14" s="2">
        <v>16955</v>
      </c>
      <c r="C14" s="3">
        <f>DATEDIF(B14,$C$4,"Y")</f>
        <v>71</v>
      </c>
      <c r="D14" s="1" t="s">
        <v>332</v>
      </c>
      <c r="E14" s="1" t="str">
        <f>IF(C14&lt;46,"YES","NO")</f>
        <v>NO</v>
      </c>
      <c r="F14" s="1" t="str">
        <f>IF(AND(C14&gt;45,C14&lt;66),"YES","NO")</f>
        <v>NO</v>
      </c>
      <c r="G14" s="1" t="str">
        <f>IF(AND(C14&gt;65,C14&lt;100),"YES","NO")</f>
        <v>YES</v>
      </c>
      <c r="H14" s="1" t="s">
        <v>212</v>
      </c>
      <c r="I14" s="1">
        <v>1</v>
      </c>
      <c r="J14" s="1">
        <f>J13+1</f>
        <v>10</v>
      </c>
      <c r="K14" s="1" t="s">
        <v>288</v>
      </c>
      <c r="L14" s="1" t="s">
        <v>340</v>
      </c>
      <c r="N14" s="3">
        <f>IF(M14="",0,(N$4*(101+(1000*LOG(M$4,10))-(1000*LOG(M14,10)))))</f>
        <v>0</v>
      </c>
      <c r="O14" s="4">
        <v>22</v>
      </c>
      <c r="P14" s="3">
        <f>IF(O14="",0,(P$4*(101+(1000*LOG(O$4,10))-(1000*LOG(O14,10)))))</f>
        <v>290.05623622004896</v>
      </c>
      <c r="Q14" s="4">
        <v>13</v>
      </c>
      <c r="R14" s="5">
        <f>IF(Q14="",0,(R$4*(101+(1000*LOG(Q$4,10))-(1000*LOG(Q14,10)))))</f>
        <v>938.1058015701257</v>
      </c>
      <c r="T14" s="3">
        <f>IF(S14="",0,(T$4*(101+(1000*LOG(S$4,10))-(1000*LOG(S14,10)))))</f>
        <v>0</v>
      </c>
      <c r="V14" s="3">
        <f>IF(U14="",0,(V$4*(101+(1000*LOG(U$4,10))-(1000*LOG(U14,10)))))</f>
        <v>0</v>
      </c>
      <c r="X14" s="3">
        <f>IF(W14="",0,(X$4*(101+(1000*LOG(W$4,10))-(1000*LOG(W14,10)))))</f>
        <v>0</v>
      </c>
      <c r="Z14" s="3">
        <f>IF(Y14="",0,(Z$4*(101+(1000*LOG(Y$4,10))-(1000*LOG(Y14,10)))))</f>
        <v>0</v>
      </c>
      <c r="AB14" s="3">
        <f>IF(AA14="",0,(AB$4*(101+(1000*LOG(AA$4,10))-(1000*LOG(AA14,10)))))</f>
        <v>0</v>
      </c>
      <c r="AD14" s="3">
        <f>IF(AC14="",0,(AD$4*(101+(1000*LOG(AC$4,10))-(1000*LOG(AC14,10)))))</f>
        <v>0</v>
      </c>
      <c r="AF14" s="3">
        <f>IF(AE14="",0,(AF$4*(101+(1000*LOG(AE$4,10))-(1000*LOG(AE14,10)))))</f>
        <v>0</v>
      </c>
      <c r="AH14" s="3">
        <f>IF(AG14="",0,(AH$4*(101+(1000*LOG(AG$4,10))-(1000*LOG(AG14,10)))))</f>
        <v>0</v>
      </c>
      <c r="AJ14" s="3">
        <f>IF(AI14="",0,(AJ$4*(101+(1000*LOG(AI$4,10))-(1000*LOG(AI14,10)))))</f>
        <v>0</v>
      </c>
      <c r="AL14" s="3">
        <f>IF(AK14="",0,(AL$4*(101+(1000*LOG(AK$4,10))-(1000*LOG(AK14,10)))))</f>
        <v>0</v>
      </c>
      <c r="AN14" s="3">
        <f>IF(AM14="",0,(AN$4*(101+(1000*LOG(AM$4,10))-(1000*LOG(AM14,10)))))</f>
        <v>0</v>
      </c>
      <c r="AP14" s="3">
        <f>IF(AO14="",0,(AP$4*(101+(1000*LOG(AO$4,10))-(1000*LOG(AO14,10)))))</f>
        <v>0</v>
      </c>
      <c r="AQ14" s="3">
        <f>N14+P14+R14+T14+V14+X14+Z14+AB14+AD14+AF14+AH14+AJ14+AL14+AN14+AP14</f>
        <v>1228.1620377901745</v>
      </c>
      <c r="AR14" s="6">
        <f>BL14</f>
        <v>1228.1620377901745</v>
      </c>
      <c r="AS14" s="4" t="s">
        <v>626</v>
      </c>
      <c r="AT14" s="3">
        <f>IF(AS14="*",AR14*0.05,0)</f>
        <v>61.40810188950873</v>
      </c>
      <c r="AU14" s="7">
        <f>AR14+AT14</f>
        <v>1289.5701396796833</v>
      </c>
      <c r="AV14" s="4" t="s">
        <v>27</v>
      </c>
      <c r="AW14" s="3">
        <f>N14</f>
        <v>0</v>
      </c>
      <c r="AX14" s="3">
        <f>P14</f>
        <v>290.05623622004896</v>
      </c>
      <c r="AY14" s="3">
        <f>R14</f>
        <v>938.1058015701257</v>
      </c>
      <c r="AZ14" s="3">
        <f>T14</f>
        <v>0</v>
      </c>
      <c r="BA14" s="3">
        <f>V14</f>
        <v>0</v>
      </c>
      <c r="BB14" s="3">
        <f>X14</f>
        <v>0</v>
      </c>
      <c r="BC14" s="3">
        <f>Z14</f>
        <v>0</v>
      </c>
      <c r="BD14" s="3">
        <f>AB14</f>
        <v>0</v>
      </c>
      <c r="BE14" s="3">
        <f>AD14</f>
        <v>0</v>
      </c>
      <c r="BF14" s="3">
        <f>AF14</f>
        <v>0</v>
      </c>
      <c r="BG14" s="3">
        <f>AH14</f>
        <v>0</v>
      </c>
      <c r="BH14" s="3">
        <f>AJ14</f>
        <v>0</v>
      </c>
      <c r="BI14" s="3">
        <f>AL14</f>
        <v>0</v>
      </c>
      <c r="BJ14" s="3">
        <f>AN14</f>
        <v>0</v>
      </c>
      <c r="BK14" s="3">
        <f>AP14</f>
        <v>0</v>
      </c>
      <c r="BL14" s="8">
        <f>(LARGE(AW14:BK14,1))+(LARGE(AW14:BK14,2))+(LARGE(AW14:BK14,3))+(LARGE(AW14:BK14,4))+(LARGE(AW14:BK14,5))</f>
        <v>1228.1620377901745</v>
      </c>
    </row>
    <row r="15" spans="1:64" ht="12">
      <c r="A15" s="4">
        <f>COUNTIF(AW15:BK15,"&gt;0")</f>
        <v>2</v>
      </c>
      <c r="B15" s="2">
        <v>22613</v>
      </c>
      <c r="C15" s="3">
        <f>DATEDIF(B15,$C$4,"Y")</f>
        <v>56</v>
      </c>
      <c r="D15" s="12" t="s">
        <v>521</v>
      </c>
      <c r="E15" s="1" t="str">
        <f>IF(C15&lt;46,"YES","NO")</f>
        <v>NO</v>
      </c>
      <c r="F15" s="1" t="str">
        <f>IF(AND(C15&gt;45,C15&lt;66),"YES","NO")</f>
        <v>YES</v>
      </c>
      <c r="G15" s="1" t="str">
        <f>IF(AND(C15&gt;65,C15&lt;100),"YES","NO")</f>
        <v>NO</v>
      </c>
      <c r="H15" s="1" t="s">
        <v>183</v>
      </c>
      <c r="I15" s="1">
        <v>2</v>
      </c>
      <c r="J15" s="1">
        <f>J14+1</f>
        <v>11</v>
      </c>
      <c r="K15" s="12" t="s">
        <v>587</v>
      </c>
      <c r="L15" s="12" t="s">
        <v>517</v>
      </c>
      <c r="M15" s="4">
        <v>9</v>
      </c>
      <c r="N15" s="3">
        <f>IF(M15="",0,(N$4*(101+(1000*LOG(M$4,10))-(1000*LOG(M15,10)))))</f>
        <v>489.1801713828812</v>
      </c>
      <c r="P15" s="3">
        <f>IF(O15="",0,(P$4*(101+(1000*LOG(O$4,10))-(1000*LOG(O15,10)))))</f>
        <v>0</v>
      </c>
      <c r="Q15" s="4">
        <v>19</v>
      </c>
      <c r="R15" s="5">
        <f>IF(Q15="",0,(R$4*(101+(1000*LOG(Q$4,10))-(1000*LOG(Q15,10)))))</f>
        <v>732.0929907626353</v>
      </c>
      <c r="T15" s="3">
        <f>IF(S15="",0,(T$4*(101+(1000*LOG(S$4,10))-(1000*LOG(S15,10)))))</f>
        <v>0</v>
      </c>
      <c r="V15" s="3">
        <f>IF(U15="",0,(V$4*(101+(1000*LOG(U$4,10))-(1000*LOG(U15,10)))))</f>
        <v>0</v>
      </c>
      <c r="X15" s="3">
        <f>IF(W15="",0,(X$4*(101+(1000*LOG(W$4,10))-(1000*LOG(W15,10)))))</f>
        <v>0</v>
      </c>
      <c r="Z15" s="3">
        <f>IF(Y15="",0,(Z$4*(101+(1000*LOG(Y$4,10))-(1000*LOG(Y15,10)))))</f>
        <v>0</v>
      </c>
      <c r="AB15" s="3">
        <f>IF(AA15="",0,(AB$4*(101+(1000*LOG(AA$4,10))-(1000*LOG(AA15,10)))))</f>
        <v>0</v>
      </c>
      <c r="AD15" s="3">
        <f>IF(AC15="",0,(AD$4*(101+(1000*LOG(AC$4,10))-(1000*LOG(AC15,10)))))</f>
        <v>0</v>
      </c>
      <c r="AF15" s="3">
        <f>IF(AE15="",0,(AF$4*(101+(1000*LOG(AE$4,10))-(1000*LOG(AE15,10)))))</f>
        <v>0</v>
      </c>
      <c r="AH15" s="3">
        <f>IF(AG15="",0,(AH$4*(101+(1000*LOG(AG$4,10))-(1000*LOG(AG15,10)))))</f>
        <v>0</v>
      </c>
      <c r="AJ15" s="3">
        <f>IF(AI15="",0,(AJ$4*(101+(1000*LOG(AI$4,10))-(1000*LOG(AI15,10)))))</f>
        <v>0</v>
      </c>
      <c r="AL15" s="3">
        <f>IF(AK15="",0,(AL$4*(101+(1000*LOG(AK$4,10))-(1000*LOG(AK15,10)))))</f>
        <v>0</v>
      </c>
      <c r="AN15" s="3">
        <f>IF(AM15="",0,(AN$4*(101+(1000*LOG(AM$4,10))-(1000*LOG(AM15,10)))))</f>
        <v>0</v>
      </c>
      <c r="AP15" s="3">
        <f>IF(AO15="",0,(AP$4*(101+(1000*LOG(AO$4,10))-(1000*LOG(AO15,10)))))</f>
        <v>0</v>
      </c>
      <c r="AQ15" s="3">
        <f>N15+P15+R15+T15+V15+X15+Z15+AB15+AD15+AF15+AH15+AJ15+AL15+AN15+AP15</f>
        <v>1221.2731621455164</v>
      </c>
      <c r="AR15" s="6">
        <f>BL15</f>
        <v>1221.2731621455164</v>
      </c>
      <c r="AS15" s="4" t="s">
        <v>626</v>
      </c>
      <c r="AT15" s="3">
        <f>IF(AS15="*",AR15*0.05,0)</f>
        <v>61.06365810727582</v>
      </c>
      <c r="AU15" s="7">
        <f>AR15+AT15</f>
        <v>1282.3368202527922</v>
      </c>
      <c r="AV15" s="26" t="s">
        <v>27</v>
      </c>
      <c r="AW15" s="3">
        <f>N15</f>
        <v>489.1801713828812</v>
      </c>
      <c r="AX15" s="3">
        <f>P15</f>
        <v>0</v>
      </c>
      <c r="AY15" s="3">
        <f>R15</f>
        <v>732.0929907626353</v>
      </c>
      <c r="AZ15" s="3">
        <f>T15</f>
        <v>0</v>
      </c>
      <c r="BA15" s="3">
        <f>V15</f>
        <v>0</v>
      </c>
      <c r="BB15" s="3">
        <f>X15</f>
        <v>0</v>
      </c>
      <c r="BC15" s="3">
        <f>Z15</f>
        <v>0</v>
      </c>
      <c r="BD15" s="3">
        <f>AB15</f>
        <v>0</v>
      </c>
      <c r="BE15" s="3">
        <f>AD15</f>
        <v>0</v>
      </c>
      <c r="BF15" s="3">
        <f>AF15</f>
        <v>0</v>
      </c>
      <c r="BG15" s="3">
        <f>AH15</f>
        <v>0</v>
      </c>
      <c r="BH15" s="3">
        <f>AJ15</f>
        <v>0</v>
      </c>
      <c r="BI15" s="3">
        <f>AL15</f>
        <v>0</v>
      </c>
      <c r="BJ15" s="3">
        <f>AN15</f>
        <v>0</v>
      </c>
      <c r="BK15" s="3">
        <f>AP15</f>
        <v>0</v>
      </c>
      <c r="BL15" s="8">
        <f>(LARGE(AW15:BK15,1))+(LARGE(AW15:BK15,2))+(LARGE(AW15:BK15,3))+(LARGE(AW15:BK15,4))+(LARGE(AW15:BK15,5))</f>
        <v>1221.2731621455164</v>
      </c>
    </row>
    <row r="16" spans="1:64" ht="12">
      <c r="A16" s="4">
        <f>COUNTIF(AW16:BK16,"&gt;0")</f>
        <v>1</v>
      </c>
      <c r="B16" s="2">
        <v>23958</v>
      </c>
      <c r="C16" s="3">
        <f>DATEDIF(B16,$C$4,"Y")</f>
        <v>52</v>
      </c>
      <c r="D16" s="1" t="s">
        <v>332</v>
      </c>
      <c r="E16" s="1" t="str">
        <f>IF(C16&lt;46,"YES","NO")</f>
        <v>NO</v>
      </c>
      <c r="F16" s="1" t="str">
        <f>IF(AND(C16&gt;45,C16&lt;66),"YES","NO")</f>
        <v>YES</v>
      </c>
      <c r="G16" s="1" t="str">
        <f>IF(AND(C16&gt;65,C16&lt;100),"YES","NO")</f>
        <v>NO</v>
      </c>
      <c r="H16" s="1" t="s">
        <v>212</v>
      </c>
      <c r="I16" s="1">
        <v>1</v>
      </c>
      <c r="J16" s="1">
        <f>J15+1</f>
        <v>12</v>
      </c>
      <c r="K16" s="1" t="s">
        <v>346</v>
      </c>
      <c r="L16" s="1" t="s">
        <v>347</v>
      </c>
      <c r="N16" s="3">
        <f>IF(M16="",0,(N$4*(101+(1000*LOG(M$4,10))-(1000*LOG(M16,10)))))</f>
        <v>0</v>
      </c>
      <c r="O16" s="4">
        <v>3</v>
      </c>
      <c r="P16" s="3">
        <f>IF(O16="",0,(P$4*(101+(1000*LOG(O$4,10))-(1000*LOG(O16,10)))))</f>
        <v>1155.3576623225927</v>
      </c>
      <c r="R16" s="5">
        <f>IF(Q16="",0,(R$4*(101+(1000*LOG(Q$4,10))-(1000*LOG(Q16,10)))))</f>
        <v>0</v>
      </c>
      <c r="T16" s="3">
        <f>IF(S16="",0,(T$4*(101+(1000*LOG(S$4,10))-(1000*LOG(S16,10)))))</f>
        <v>0</v>
      </c>
      <c r="V16" s="3">
        <f>IF(U16="",0,(V$4*(101+(1000*LOG(U$4,10))-(1000*LOG(U16,10)))))</f>
        <v>0</v>
      </c>
      <c r="X16" s="3">
        <f>IF(W16="",0,(X$4*(101+(1000*LOG(W$4,10))-(1000*LOG(W16,10)))))</f>
        <v>0</v>
      </c>
      <c r="Z16" s="3">
        <f>IF(Y16="",0,(Z$4*(101+(1000*LOG(Y$4,10))-(1000*LOG(Y16,10)))))</f>
        <v>0</v>
      </c>
      <c r="AB16" s="3">
        <f>IF(AA16="",0,(AB$4*(101+(1000*LOG(AA$4,10))-(1000*LOG(AA16,10)))))</f>
        <v>0</v>
      </c>
      <c r="AD16" s="3">
        <f>IF(AC16="",0,(AD$4*(101+(1000*LOG(AC$4,10))-(1000*LOG(AC16,10)))))</f>
        <v>0</v>
      </c>
      <c r="AF16" s="3">
        <f>IF(AE16="",0,(AF$4*(101+(1000*LOG(AE$4,10))-(1000*LOG(AE16,10)))))</f>
        <v>0</v>
      </c>
      <c r="AH16" s="3">
        <f>IF(AG16="",0,(AH$4*(101+(1000*LOG(AG$4,10))-(1000*LOG(AG16,10)))))</f>
        <v>0</v>
      </c>
      <c r="AJ16" s="3">
        <f>IF(AI16="",0,(AJ$4*(101+(1000*LOG(AI$4,10))-(1000*LOG(AI16,10)))))</f>
        <v>0</v>
      </c>
      <c r="AL16" s="3">
        <f>IF(AK16="",0,(AL$4*(101+(1000*LOG(AK$4,10))-(1000*LOG(AK16,10)))))</f>
        <v>0</v>
      </c>
      <c r="AN16" s="3">
        <f>IF(AM16="",0,(AN$4*(101+(1000*LOG(AM$4,10))-(1000*LOG(AM16,10)))))</f>
        <v>0</v>
      </c>
      <c r="AP16" s="3">
        <f>IF(AO16="",0,(AP$4*(101+(1000*LOG(AO$4,10))-(1000*LOG(AO16,10)))))</f>
        <v>0</v>
      </c>
      <c r="AQ16" s="3">
        <f>N16+P16+R16+T16+V16+X16+Z16+AB16+AD16+AF16+AH16+AJ16+AL16+AN16+AP16</f>
        <v>1155.3576623225927</v>
      </c>
      <c r="AR16" s="6">
        <f>BL16</f>
        <v>1155.3576623225927</v>
      </c>
      <c r="AS16" s="12" t="s">
        <v>626</v>
      </c>
      <c r="AT16" s="3">
        <f>IF(AS16="*",AR16*0.05,0)</f>
        <v>57.76788311612964</v>
      </c>
      <c r="AU16" s="7">
        <f>AR16+AT16</f>
        <v>1213.1255454387224</v>
      </c>
      <c r="AV16" s="4" t="s">
        <v>27</v>
      </c>
      <c r="AW16" s="3">
        <f>N16</f>
        <v>0</v>
      </c>
      <c r="AX16" s="3">
        <f>P16</f>
        <v>1155.3576623225927</v>
      </c>
      <c r="AY16" s="3">
        <f>R16</f>
        <v>0</v>
      </c>
      <c r="AZ16" s="3">
        <f>T16</f>
        <v>0</v>
      </c>
      <c r="BA16" s="3">
        <f>V16</f>
        <v>0</v>
      </c>
      <c r="BB16" s="3">
        <f>X16</f>
        <v>0</v>
      </c>
      <c r="BC16" s="3">
        <f>Z16</f>
        <v>0</v>
      </c>
      <c r="BD16" s="3">
        <f>AB16</f>
        <v>0</v>
      </c>
      <c r="BE16" s="3">
        <f>AD16</f>
        <v>0</v>
      </c>
      <c r="BF16" s="3">
        <f>AF16</f>
        <v>0</v>
      </c>
      <c r="BG16" s="3">
        <f>AH16</f>
        <v>0</v>
      </c>
      <c r="BH16" s="3">
        <f>AJ16</f>
        <v>0</v>
      </c>
      <c r="BI16" s="3">
        <f>AL16</f>
        <v>0</v>
      </c>
      <c r="BJ16" s="3">
        <f>AN16</f>
        <v>0</v>
      </c>
      <c r="BK16" s="3">
        <f>AP16</f>
        <v>0</v>
      </c>
      <c r="BL16" s="8">
        <f>(LARGE(AW16:BK16,1))+(LARGE(AW16:BK16,2))+(LARGE(AW16:BK16,3))+(LARGE(AW16:BK16,4))+(LARGE(AW16:BK16,5))</f>
        <v>1155.3576623225927</v>
      </c>
    </row>
    <row r="17" spans="1:66" s="27" customFormat="1" ht="12">
      <c r="A17" s="4">
        <f>COUNTIF(AW17:BK17,"&gt;0")</f>
        <v>1</v>
      </c>
      <c r="B17" s="2">
        <v>22215</v>
      </c>
      <c r="C17" s="3">
        <f>DATEDIF(B17,$C$4,"Y")</f>
        <v>57</v>
      </c>
      <c r="D17" s="1" t="s">
        <v>332</v>
      </c>
      <c r="E17" s="1" t="str">
        <f>IF(C17&lt;46,"YES","NO")</f>
        <v>NO</v>
      </c>
      <c r="F17" s="1" t="str">
        <f>IF(AND(C17&gt;45,C17&lt;66),"YES","NO")</f>
        <v>YES</v>
      </c>
      <c r="G17" s="1" t="str">
        <f>IF(AND(C17&gt;65,C17&lt;100),"YES","NO")</f>
        <v>NO</v>
      </c>
      <c r="H17" s="1" t="s">
        <v>475</v>
      </c>
      <c r="I17" s="1">
        <v>2</v>
      </c>
      <c r="J17" s="1">
        <f>J16+1</f>
        <v>13</v>
      </c>
      <c r="K17" s="1" t="s">
        <v>479</v>
      </c>
      <c r="L17" s="1" t="s">
        <v>252</v>
      </c>
      <c r="M17" s="4">
        <v>2</v>
      </c>
      <c r="N17" s="3">
        <f>IF(M17="",0,(N$4*(101+(1000*LOG(M$4,10))-(1000*LOG(M17,10)))))</f>
        <v>1142.392685158225</v>
      </c>
      <c r="O17" s="4"/>
      <c r="P17" s="3">
        <f>IF(O17="",0,(P$4*(101+(1000*LOG(O$4,10))-(1000*LOG(O17,10)))))</f>
        <v>0</v>
      </c>
      <c r="Q17" s="4"/>
      <c r="R17" s="5">
        <f>IF(Q17="",0,(R$4*(101+(1000*LOG(Q$4,10))-(1000*LOG(Q17,10)))))</f>
        <v>0</v>
      </c>
      <c r="S17" s="4"/>
      <c r="T17" s="3">
        <f>IF(S17="",0,(T$4*(101+(1000*LOG(S$4,10))-(1000*LOG(S17,10)))))</f>
        <v>0</v>
      </c>
      <c r="U17" s="4"/>
      <c r="V17" s="3">
        <f>IF(U17="",0,(V$4*(101+(1000*LOG(U$4,10))-(1000*LOG(U17,10)))))</f>
        <v>0</v>
      </c>
      <c r="W17" s="4"/>
      <c r="X17" s="3">
        <f>IF(W17="",0,(X$4*(101+(1000*LOG(W$4,10))-(1000*LOG(W17,10)))))</f>
        <v>0</v>
      </c>
      <c r="Y17" s="4"/>
      <c r="Z17" s="3">
        <f>IF(Y17="",0,(Z$4*(101+(1000*LOG(Y$4,10))-(1000*LOG(Y17,10)))))</f>
        <v>0</v>
      </c>
      <c r="AA17" s="4"/>
      <c r="AB17" s="3">
        <f>IF(AA17="",0,(AB$4*(101+(1000*LOG(AA$4,10))-(1000*LOG(AA17,10)))))</f>
        <v>0</v>
      </c>
      <c r="AC17" s="4"/>
      <c r="AD17" s="3">
        <f>IF(AC17="",0,(AD$4*(101+(1000*LOG(AC$4,10))-(1000*LOG(AC17,10)))))</f>
        <v>0</v>
      </c>
      <c r="AE17" s="4"/>
      <c r="AF17" s="3">
        <f>IF(AE17="",0,(AF$4*(101+(1000*LOG(AE$4,10))-(1000*LOG(AE17,10)))))</f>
        <v>0</v>
      </c>
      <c r="AG17" s="4"/>
      <c r="AH17" s="3">
        <f>IF(AG17="",0,(AH$4*(101+(1000*LOG(AG$4,10))-(1000*LOG(AG17,10)))))</f>
        <v>0</v>
      </c>
      <c r="AI17" s="4"/>
      <c r="AJ17" s="3">
        <f>IF(AI17="",0,(AJ$4*(101+(1000*LOG(AI$4,10))-(1000*LOG(AI17,10)))))</f>
        <v>0</v>
      </c>
      <c r="AK17" s="4"/>
      <c r="AL17" s="3">
        <f>IF(AK17="",0,(AL$4*(101+(1000*LOG(AK$4,10))-(1000*LOG(AK17,10)))))</f>
        <v>0</v>
      </c>
      <c r="AM17" s="4"/>
      <c r="AN17" s="3">
        <f>IF(AM17="",0,(AN$4*(101+(1000*LOG(AM$4,10))-(1000*LOG(AM17,10)))))</f>
        <v>0</v>
      </c>
      <c r="AO17" s="4"/>
      <c r="AP17" s="3">
        <f>IF(AO17="",0,(AP$4*(101+(1000*LOG(AO$4,10))-(1000*LOG(AO17,10)))))</f>
        <v>0</v>
      </c>
      <c r="AQ17" s="3">
        <f>N17+P17+R17+T17+V17+X17+Z17+AB17+AD17+AF17+AH17+AJ17+AL17+AN17+AP17</f>
        <v>1142.392685158225</v>
      </c>
      <c r="AR17" s="6">
        <f>BL17</f>
        <v>1142.392685158225</v>
      </c>
      <c r="AS17" s="9" t="s">
        <v>626</v>
      </c>
      <c r="AT17" s="3">
        <f>IF(AS17="*",AR17*0.05,0)</f>
        <v>57.11963425791126</v>
      </c>
      <c r="AU17" s="7">
        <f>AR17+AT17</f>
        <v>1199.5123194161363</v>
      </c>
      <c r="AV17" s="4" t="s">
        <v>27</v>
      </c>
      <c r="AW17" s="3">
        <f>N17</f>
        <v>1142.392685158225</v>
      </c>
      <c r="AX17" s="3">
        <f>P17</f>
        <v>0</v>
      </c>
      <c r="AY17" s="3">
        <f>R17</f>
        <v>0</v>
      </c>
      <c r="AZ17" s="3">
        <f>T17</f>
        <v>0</v>
      </c>
      <c r="BA17" s="3">
        <f>V17</f>
        <v>0</v>
      </c>
      <c r="BB17" s="3">
        <f>X17</f>
        <v>0</v>
      </c>
      <c r="BC17" s="3">
        <f>Z17</f>
        <v>0</v>
      </c>
      <c r="BD17" s="3">
        <f>AB17</f>
        <v>0</v>
      </c>
      <c r="BE17" s="3">
        <f>AD17</f>
        <v>0</v>
      </c>
      <c r="BF17" s="3">
        <f>AF17</f>
        <v>0</v>
      </c>
      <c r="BG17" s="3">
        <f>AH17</f>
        <v>0</v>
      </c>
      <c r="BH17" s="3">
        <f>AJ17</f>
        <v>0</v>
      </c>
      <c r="BI17" s="3">
        <f>AL17</f>
        <v>0</v>
      </c>
      <c r="BJ17" s="3">
        <f>AN17</f>
        <v>0</v>
      </c>
      <c r="BK17" s="3">
        <f>AP17</f>
        <v>0</v>
      </c>
      <c r="BL17" s="8">
        <f>(LARGE(AW17:BK17,1))+(LARGE(AW17:BK17,2))+(LARGE(AW17:BK17,3))+(LARGE(AW17:BK17,4))+(LARGE(AW17:BK17,5))</f>
        <v>1142.392685158225</v>
      </c>
      <c r="BM17" s="4"/>
      <c r="BN17" s="4"/>
    </row>
    <row r="18" spans="1:64" ht="12">
      <c r="A18" s="4">
        <f>COUNTIF(AW18:BK18,"&gt;0")</f>
        <v>2</v>
      </c>
      <c r="B18" s="2">
        <v>19405</v>
      </c>
      <c r="C18" s="3">
        <f>DATEDIF(B18,$C$4,"Y")</f>
        <v>65</v>
      </c>
      <c r="D18" s="1" t="s">
        <v>213</v>
      </c>
      <c r="E18" s="1" t="str">
        <f>IF(C18&lt;46,"YES","NO")</f>
        <v>NO</v>
      </c>
      <c r="F18" s="1" t="str">
        <f>IF(AND(C18&gt;45,C18&lt;66),"YES","NO")</f>
        <v>YES</v>
      </c>
      <c r="G18" s="1" t="str">
        <f>IF(AND(C18&gt;65,C18&lt;100),"YES","NO")</f>
        <v>NO</v>
      </c>
      <c r="H18" s="1" t="s">
        <v>34</v>
      </c>
      <c r="I18" s="1">
        <v>2</v>
      </c>
      <c r="J18" s="1">
        <f>J17+1</f>
        <v>14</v>
      </c>
      <c r="K18" s="1" t="s">
        <v>364</v>
      </c>
      <c r="L18" s="1" t="s">
        <v>365</v>
      </c>
      <c r="M18" s="4">
        <v>14</v>
      </c>
      <c r="N18" s="3">
        <f>IF(M18="",0,(N$4*(101+(1000*LOG(M$4,10))-(1000*LOG(M18,10)))))</f>
        <v>297.2946451439684</v>
      </c>
      <c r="P18" s="3">
        <f>IF(O18="",0,(P$4*(101+(1000*LOG(O$4,10))-(1000*LOG(O18,10)))))</f>
        <v>0</v>
      </c>
      <c r="Q18" s="4">
        <v>16</v>
      </c>
      <c r="R18" s="5">
        <f>IF(Q18="",0,(R$4*(101+(1000*LOG(Q$4,10))-(1000*LOG(Q18,10)))))</f>
        <v>825.3850136337658</v>
      </c>
      <c r="T18" s="3">
        <f>IF(S18="",0,(T$4*(101+(1000*LOG(S$4,10))-(1000*LOG(S18,10)))))</f>
        <v>0</v>
      </c>
      <c r="V18" s="3">
        <f>IF(U18="",0,(V$4*(101+(1000*LOG(U$4,10))-(1000*LOG(U18,10)))))</f>
        <v>0</v>
      </c>
      <c r="X18" s="3">
        <f>IF(W18="",0,(X$4*(101+(1000*LOG(W$4,10))-(1000*LOG(W18,10)))))</f>
        <v>0</v>
      </c>
      <c r="Z18" s="3">
        <f>IF(Y18="",0,(Z$4*(101+(1000*LOG(Y$4,10))-(1000*LOG(Y18,10)))))</f>
        <v>0</v>
      </c>
      <c r="AB18" s="3">
        <f>IF(AA18="",0,(AB$4*(101+(1000*LOG(AA$4,10))-(1000*LOG(AA18,10)))))</f>
        <v>0</v>
      </c>
      <c r="AD18" s="3">
        <f>IF(AC18="",0,(AD$4*(101+(1000*LOG(AC$4,10))-(1000*LOG(AC18,10)))))</f>
        <v>0</v>
      </c>
      <c r="AF18" s="3">
        <f>IF(AE18="",0,(AF$4*(101+(1000*LOG(AE$4,10))-(1000*LOG(AE18,10)))))</f>
        <v>0</v>
      </c>
      <c r="AH18" s="3">
        <f>IF(AG18="",0,(AH$4*(101+(1000*LOG(AG$4,10))-(1000*LOG(AG18,10)))))</f>
        <v>0</v>
      </c>
      <c r="AJ18" s="3">
        <f>IF(AI18="",0,(AJ$4*(101+(1000*LOG(AI$4,10))-(1000*LOG(AI18,10)))))</f>
        <v>0</v>
      </c>
      <c r="AL18" s="3">
        <f>IF(AK18="",0,(AL$4*(101+(1000*LOG(AK$4,10))-(1000*LOG(AK18,10)))))</f>
        <v>0</v>
      </c>
      <c r="AN18" s="3">
        <f>IF(AM18="",0,(AN$4*(101+(1000*LOG(AM$4,10))-(1000*LOG(AM18,10)))))</f>
        <v>0</v>
      </c>
      <c r="AP18" s="3">
        <f>IF(AO18="",0,(AP$4*(101+(1000*LOG(AO$4,10))-(1000*LOG(AO18,10)))))</f>
        <v>0</v>
      </c>
      <c r="AQ18" s="3">
        <f>N18+P18+R18+T18+V18+X18+Z18+AB18+AD18+AF18+AH18+AJ18+AL18+AN18+AP18</f>
        <v>1122.6796587777342</v>
      </c>
      <c r="AR18" s="6">
        <f>BL18</f>
        <v>1122.6796587777342</v>
      </c>
      <c r="AS18" s="9" t="s">
        <v>626</v>
      </c>
      <c r="AT18" s="3">
        <f>IF(AS18="*",AR18*0.05,0)</f>
        <v>56.13398293888671</v>
      </c>
      <c r="AU18" s="7">
        <f>AR18+AT18</f>
        <v>1178.8136417166209</v>
      </c>
      <c r="AV18" s="4" t="s">
        <v>27</v>
      </c>
      <c r="AW18" s="3">
        <f>N18</f>
        <v>297.2946451439684</v>
      </c>
      <c r="AX18" s="3">
        <f>P18</f>
        <v>0</v>
      </c>
      <c r="AY18" s="3">
        <f>R18</f>
        <v>825.3850136337658</v>
      </c>
      <c r="AZ18" s="3">
        <f>T18</f>
        <v>0</v>
      </c>
      <c r="BA18" s="3">
        <f>V18</f>
        <v>0</v>
      </c>
      <c r="BB18" s="3">
        <f>X18</f>
        <v>0</v>
      </c>
      <c r="BC18" s="3">
        <f>Z18</f>
        <v>0</v>
      </c>
      <c r="BD18" s="3">
        <f>AB18</f>
        <v>0</v>
      </c>
      <c r="BE18" s="3">
        <f>AD18</f>
        <v>0</v>
      </c>
      <c r="BF18" s="3">
        <f>AF18</f>
        <v>0</v>
      </c>
      <c r="BG18" s="3">
        <f>AH18</f>
        <v>0</v>
      </c>
      <c r="BH18" s="3">
        <f>AJ18</f>
        <v>0</v>
      </c>
      <c r="BI18" s="3">
        <f>AL18</f>
        <v>0</v>
      </c>
      <c r="BJ18" s="3">
        <f>AN18</f>
        <v>0</v>
      </c>
      <c r="BK18" s="3">
        <f>AP18</f>
        <v>0</v>
      </c>
      <c r="BL18" s="8">
        <f>(LARGE(AW18:BK18,1))+(LARGE(AW18:BK18,2))+(LARGE(AW18:BK18,3))+(LARGE(AW18:BK18,4))+(LARGE(AW18:BK18,5))</f>
        <v>1122.6796587777342</v>
      </c>
    </row>
    <row r="19" spans="1:64" ht="12">
      <c r="A19" s="4">
        <f>COUNTIF(AW19:BK19,"&gt;0")</f>
        <v>1</v>
      </c>
      <c r="B19" s="2">
        <v>25290</v>
      </c>
      <c r="C19" s="3">
        <f>DATEDIF(B19,$C$4,"Y")</f>
        <v>49</v>
      </c>
      <c r="D19" s="1" t="s">
        <v>296</v>
      </c>
      <c r="E19" s="1" t="str">
        <f>IF(C19&lt;46,"YES","NO")</f>
        <v>NO</v>
      </c>
      <c r="F19" s="1" t="str">
        <f>IF(AND(C19&gt;45,C19&lt;66),"YES","NO")</f>
        <v>YES</v>
      </c>
      <c r="G19" s="1" t="str">
        <f>IF(AND(C19&gt;65,C19&lt;100),"YES","NO")</f>
        <v>NO</v>
      </c>
      <c r="H19" s="1" t="s">
        <v>513</v>
      </c>
      <c r="I19" s="1">
        <v>2</v>
      </c>
      <c r="J19" s="1">
        <f>J18+1</f>
        <v>15</v>
      </c>
      <c r="K19" s="1" t="s">
        <v>87</v>
      </c>
      <c r="L19" s="1" t="s">
        <v>295</v>
      </c>
      <c r="N19" s="3">
        <f>IF(M19="",0,(N$4*(101+(1000*LOG(M$4,10))-(1000*LOG(M19,10)))))</f>
        <v>0</v>
      </c>
      <c r="P19" s="3">
        <f>IF(O19="",0,(P$4*(101+(1000*LOG(O$4,10))-(1000*LOG(O19,10)))))</f>
        <v>0</v>
      </c>
      <c r="Q19" s="4">
        <v>10</v>
      </c>
      <c r="R19" s="5">
        <f>IF(Q19="",0,(R$4*(101+(1000*LOG(Q$4,10))-(1000*LOG(Q19,10)))))</f>
        <v>1080.5349919536716</v>
      </c>
      <c r="T19" s="3">
        <f>IF(S19="",0,(T$4*(101+(1000*LOG(S$4,10))-(1000*LOG(S19,10)))))</f>
        <v>0</v>
      </c>
      <c r="V19" s="3">
        <f>IF(U19="",0,(V$4*(101+(1000*LOG(U$4,10))-(1000*LOG(U19,10)))))</f>
        <v>0</v>
      </c>
      <c r="X19" s="3">
        <f>IF(W19="",0,(X$4*(101+(1000*LOG(W$4,10))-(1000*LOG(W19,10)))))</f>
        <v>0</v>
      </c>
      <c r="Z19" s="3">
        <f>IF(Y19="",0,(Z$4*(101+(1000*LOG(Y$4,10))-(1000*LOG(Y19,10)))))</f>
        <v>0</v>
      </c>
      <c r="AB19" s="3">
        <f>IF(AA19="",0,(AB$4*(101+(1000*LOG(AA$4,10))-(1000*LOG(AA19,10)))))</f>
        <v>0</v>
      </c>
      <c r="AD19" s="3">
        <f>IF(AC19="",0,(AD$4*(101+(1000*LOG(AC$4,10))-(1000*LOG(AC19,10)))))</f>
        <v>0</v>
      </c>
      <c r="AF19" s="3">
        <f>IF(AE19="",0,(AF$4*(101+(1000*LOG(AE$4,10))-(1000*LOG(AE19,10)))))</f>
        <v>0</v>
      </c>
      <c r="AH19" s="3">
        <f>IF(AG19="",0,(AH$4*(101+(1000*LOG(AG$4,10))-(1000*LOG(AG19,10)))))</f>
        <v>0</v>
      </c>
      <c r="AJ19" s="3">
        <f>IF(AI19="",0,(AJ$4*(101+(1000*LOG(AI$4,10))-(1000*LOG(AI19,10)))))</f>
        <v>0</v>
      </c>
      <c r="AL19" s="3">
        <f>IF(AK19="",0,(AL$4*(101+(1000*LOG(AK$4,10))-(1000*LOG(AK19,10)))))</f>
        <v>0</v>
      </c>
      <c r="AN19" s="3">
        <f>IF(AM19="",0,(AN$4*(101+(1000*LOG(AM$4,10))-(1000*LOG(AM19,10)))))</f>
        <v>0</v>
      </c>
      <c r="AP19" s="3">
        <f>IF(AO19="",0,(AP$4*(101+(1000*LOG(AO$4,10))-(1000*LOG(AO19,10)))))</f>
        <v>0</v>
      </c>
      <c r="AQ19" s="3">
        <f>N19+P19+R19+T19+V19+X19+Z19+AB19+AD19+AF19+AH19+AJ19+AL19+AN19+AP19</f>
        <v>1080.5349919536716</v>
      </c>
      <c r="AR19" s="6">
        <f>BL19</f>
        <v>1080.5349919536716</v>
      </c>
      <c r="AS19" s="9" t="s">
        <v>626</v>
      </c>
      <c r="AT19" s="3">
        <f>IF(AS19="*",AR19*0.05,0)</f>
        <v>54.02674959768358</v>
      </c>
      <c r="AU19" s="7">
        <f>AR19+AT19</f>
        <v>1134.5617415513552</v>
      </c>
      <c r="AV19" s="4" t="s">
        <v>27</v>
      </c>
      <c r="AW19" s="3">
        <f>N19</f>
        <v>0</v>
      </c>
      <c r="AX19" s="3">
        <f>P19</f>
        <v>0</v>
      </c>
      <c r="AY19" s="3">
        <f>R19</f>
        <v>1080.5349919536716</v>
      </c>
      <c r="AZ19" s="3">
        <f>T19</f>
        <v>0</v>
      </c>
      <c r="BA19" s="3">
        <f>V19</f>
        <v>0</v>
      </c>
      <c r="BB19" s="3">
        <f>X19</f>
        <v>0</v>
      </c>
      <c r="BC19" s="3">
        <f>Z19</f>
        <v>0</v>
      </c>
      <c r="BD19" s="3">
        <f>AB19</f>
        <v>0</v>
      </c>
      <c r="BE19" s="3">
        <f>AD19</f>
        <v>0</v>
      </c>
      <c r="BF19" s="3">
        <f>AF19</f>
        <v>0</v>
      </c>
      <c r="BG19" s="3">
        <f>AH19</f>
        <v>0</v>
      </c>
      <c r="BH19" s="3">
        <f>AJ19</f>
        <v>0</v>
      </c>
      <c r="BI19" s="3">
        <f>AL19</f>
        <v>0</v>
      </c>
      <c r="BJ19" s="3">
        <f>AN19</f>
        <v>0</v>
      </c>
      <c r="BK19" s="3">
        <f>AP19</f>
        <v>0</v>
      </c>
      <c r="BL19" s="8">
        <f>(LARGE(AW19:BK19,1))+(LARGE(AW19:BK19,2))+(LARGE(AW19:BK19,3))+(LARGE(AW19:BK19,4))+(LARGE(AW19:BK19,5))</f>
        <v>1080.5349919536716</v>
      </c>
    </row>
    <row r="20" spans="1:64" ht="12">
      <c r="A20" s="4">
        <f>COUNTIF(AW20:BK20,"&gt;0")</f>
        <v>1</v>
      </c>
      <c r="B20" s="2">
        <v>26723</v>
      </c>
      <c r="C20" s="3">
        <f>DATEDIF(B20,$C$4,"Y")</f>
        <v>45</v>
      </c>
      <c r="D20" s="1" t="s">
        <v>332</v>
      </c>
      <c r="E20" s="1" t="str">
        <f>IF(C20&lt;46,"YES","NO")</f>
        <v>YES</v>
      </c>
      <c r="F20" s="1" t="str">
        <f>IF(AND(C20&gt;45,C20&lt;66),"YES","NO")</f>
        <v>NO</v>
      </c>
      <c r="G20" s="1" t="str">
        <f>IF(AND(C20&gt;65,C20&lt;100),"YES","NO")</f>
        <v>NO</v>
      </c>
      <c r="H20" s="1" t="s">
        <v>182</v>
      </c>
      <c r="I20" s="1">
        <v>1</v>
      </c>
      <c r="J20" s="1">
        <f>J19+1</f>
        <v>16</v>
      </c>
      <c r="K20" s="1" t="s">
        <v>299</v>
      </c>
      <c r="L20" s="1" t="s">
        <v>300</v>
      </c>
      <c r="N20" s="3">
        <f>IF(M20="",0,(N$4*(101+(1000*LOG(M$4,10))-(1000*LOG(M20,10)))))</f>
        <v>0</v>
      </c>
      <c r="O20" s="4">
        <v>5</v>
      </c>
      <c r="P20" s="3">
        <f>IF(O20="",0,(P$4*(101+(1000*LOG(O$4,10))-(1000*LOG(O20,10)))))</f>
        <v>933.5089127062363</v>
      </c>
      <c r="R20" s="5">
        <f>IF(Q20="",0,(R$4*(101+(1000*LOG(Q$4,10))-(1000*LOG(Q20,10)))))</f>
        <v>0</v>
      </c>
      <c r="T20" s="3">
        <f>IF(S20="",0,(T$4*(101+(1000*LOG(S$4,10))-(1000*LOG(S20,10)))))</f>
        <v>0</v>
      </c>
      <c r="V20" s="3">
        <f>IF(U20="",0,(V$4*(101+(1000*LOG(U$4,10))-(1000*LOG(U20,10)))))</f>
        <v>0</v>
      </c>
      <c r="X20" s="3">
        <f>IF(W20="",0,(X$4*(101+(1000*LOG(W$4,10))-(1000*LOG(W20,10)))))</f>
        <v>0</v>
      </c>
      <c r="Z20" s="3">
        <f>IF(Y20="",0,(Z$4*(101+(1000*LOG(Y$4,10))-(1000*LOG(Y20,10)))))</f>
        <v>0</v>
      </c>
      <c r="AB20" s="3">
        <f>IF(AA20="",0,(AB$4*(101+(1000*LOG(AA$4,10))-(1000*LOG(AA20,10)))))</f>
        <v>0</v>
      </c>
      <c r="AD20" s="3">
        <f>IF(AC20="",0,(AD$4*(101+(1000*LOG(AC$4,10))-(1000*LOG(AC20,10)))))</f>
        <v>0</v>
      </c>
      <c r="AF20" s="3">
        <f>IF(AE20="",0,(AF$4*(101+(1000*LOG(AE$4,10))-(1000*LOG(AE20,10)))))</f>
        <v>0</v>
      </c>
      <c r="AH20" s="3">
        <f>IF(AG20="",0,(AH$4*(101+(1000*LOG(AG$4,10))-(1000*LOG(AG20,10)))))</f>
        <v>0</v>
      </c>
      <c r="AJ20" s="3">
        <f>IF(AI20="",0,(AJ$4*(101+(1000*LOG(AI$4,10))-(1000*LOG(AI20,10)))))</f>
        <v>0</v>
      </c>
      <c r="AL20" s="3">
        <f>IF(AK20="",0,(AL$4*(101+(1000*LOG(AK$4,10))-(1000*LOG(AK20,10)))))</f>
        <v>0</v>
      </c>
      <c r="AN20" s="3">
        <f>IF(AM20="",0,(AN$4*(101+(1000*LOG(AM$4,10))-(1000*LOG(AM20,10)))))</f>
        <v>0</v>
      </c>
      <c r="AP20" s="3">
        <f>IF(AO20="",0,(AP$4*(101+(1000*LOG(AO$4,10))-(1000*LOG(AO20,10)))))</f>
        <v>0</v>
      </c>
      <c r="AQ20" s="3">
        <f>N20+P20+R20+T20+V20+X20+Z20+AB20+AD20+AF20+AH20+AJ20+AL20+AN20+AP20</f>
        <v>933.5089127062363</v>
      </c>
      <c r="AR20" s="6">
        <f>BL20</f>
        <v>933.5089127062363</v>
      </c>
      <c r="AS20" s="4" t="s">
        <v>626</v>
      </c>
      <c r="AT20" s="3">
        <f>IF(AS20="*",AR20*0.05,0)</f>
        <v>46.67544563531182</v>
      </c>
      <c r="AU20" s="7">
        <f>AR20+AT20</f>
        <v>980.1843583415481</v>
      </c>
      <c r="AV20" s="4" t="s">
        <v>27</v>
      </c>
      <c r="AW20" s="3">
        <f>N20</f>
        <v>0</v>
      </c>
      <c r="AX20" s="3">
        <f>P20</f>
        <v>933.5089127062363</v>
      </c>
      <c r="AY20" s="3">
        <f>R20</f>
        <v>0</v>
      </c>
      <c r="AZ20" s="3">
        <f>T20</f>
        <v>0</v>
      </c>
      <c r="BA20" s="3">
        <f>V20</f>
        <v>0</v>
      </c>
      <c r="BB20" s="3">
        <f>X20</f>
        <v>0</v>
      </c>
      <c r="BC20" s="3">
        <f>Z20</f>
        <v>0</v>
      </c>
      <c r="BD20" s="3">
        <f>AB20</f>
        <v>0</v>
      </c>
      <c r="BE20" s="3">
        <f>AD20</f>
        <v>0</v>
      </c>
      <c r="BF20" s="3">
        <f>AF20</f>
        <v>0</v>
      </c>
      <c r="BG20" s="3">
        <f>AH20</f>
        <v>0</v>
      </c>
      <c r="BH20" s="3">
        <f>AJ20</f>
        <v>0</v>
      </c>
      <c r="BI20" s="3">
        <f>AL20</f>
        <v>0</v>
      </c>
      <c r="BJ20" s="3">
        <f>AN20</f>
        <v>0</v>
      </c>
      <c r="BK20" s="3">
        <f>AP20</f>
        <v>0</v>
      </c>
      <c r="BL20" s="8">
        <f>(LARGE(AW20:BK20,1))+(LARGE(AW20:BK20,2))+(LARGE(AW20:BK20,3))+(LARGE(AW20:BK20,4))+(LARGE(AW20:BK20,5))</f>
        <v>933.5089127062363</v>
      </c>
    </row>
    <row r="21" spans="1:66" ht="12">
      <c r="A21" s="27">
        <f>COUNTIF(AW21:BK21,"&gt;0")</f>
        <v>3</v>
      </c>
      <c r="B21" s="28">
        <v>1</v>
      </c>
      <c r="C21" s="29">
        <f>DATEDIF(B21,$C$4,"Y")</f>
        <v>118</v>
      </c>
      <c r="D21" s="30"/>
      <c r="E21" s="30" t="str">
        <f>IF(C21&lt;46,"YES","NO")</f>
        <v>NO</v>
      </c>
      <c r="F21" s="30" t="str">
        <f>IF(AND(C21&gt;45,C21&lt;66),"YES","NO")</f>
        <v>NO</v>
      </c>
      <c r="G21" s="30" t="str">
        <f>IF(AND(C21&gt;65,C21&lt;100),"YES","NO")</f>
        <v>NO</v>
      </c>
      <c r="H21" s="30"/>
      <c r="I21" s="30"/>
      <c r="J21" s="30">
        <f>J20+1</f>
        <v>17</v>
      </c>
      <c r="K21" s="30" t="s">
        <v>622</v>
      </c>
      <c r="L21" s="30" t="s">
        <v>623</v>
      </c>
      <c r="M21" s="27">
        <v>13</v>
      </c>
      <c r="N21" s="29">
        <f>IF(M21="",0,(N$4*(101+(1000*LOG(M$4,10))-(1000*LOG(M21,10)))))</f>
        <v>329.4793285153694</v>
      </c>
      <c r="O21" s="27">
        <v>27</v>
      </c>
      <c r="P21" s="29">
        <f>IF(O21="",0,(P$4*(101+(1000*LOG(O$4,10))-(1000*LOG(O21,10)))))</f>
        <v>201.1151528832679</v>
      </c>
      <c r="Q21" s="27">
        <v>36</v>
      </c>
      <c r="R21" s="31">
        <f>IF(Q21="",0,(R$4*(101+(1000*LOG(Q$4,10))-(1000*LOG(Q21,10)))))</f>
        <v>385.15686599456274</v>
      </c>
      <c r="S21" s="27"/>
      <c r="T21" s="29">
        <f>IF(S21="",0,(T$4*(101+(1000*LOG(S$4,10))-(1000*LOG(S21,10)))))</f>
        <v>0</v>
      </c>
      <c r="U21" s="27"/>
      <c r="V21" s="29">
        <f>IF(U21="",0,(V$4*(101+(1000*LOG(U$4,10))-(1000*LOG(U21,10)))))</f>
        <v>0</v>
      </c>
      <c r="W21" s="27"/>
      <c r="X21" s="29">
        <f>IF(W21="",0,(X$4*(101+(1000*LOG(W$4,10))-(1000*LOG(W21,10)))))</f>
        <v>0</v>
      </c>
      <c r="Y21" s="27"/>
      <c r="Z21" s="29">
        <f>IF(Y21="",0,(Z$4*(101+(1000*LOG(Y$4,10))-(1000*LOG(Y21,10)))))</f>
        <v>0</v>
      </c>
      <c r="AA21" s="27"/>
      <c r="AB21" s="29">
        <f>IF(AA21="",0,(AB$4*(101+(1000*LOG(AA$4,10))-(1000*LOG(AA21,10)))))</f>
        <v>0</v>
      </c>
      <c r="AC21" s="27"/>
      <c r="AD21" s="29">
        <f>IF(AC21="",0,(AD$4*(101+(1000*LOG(AC$4,10))-(1000*LOG(AC21,10)))))</f>
        <v>0</v>
      </c>
      <c r="AE21" s="27"/>
      <c r="AF21" s="29">
        <f>IF(AE21="",0,(AF$4*(101+(1000*LOG(AE$4,10))-(1000*LOG(AE21,10)))))</f>
        <v>0</v>
      </c>
      <c r="AG21" s="27"/>
      <c r="AH21" s="29">
        <f>IF(AG21="",0,(AH$4*(101+(1000*LOG(AG$4,10))-(1000*LOG(AG21,10)))))</f>
        <v>0</v>
      </c>
      <c r="AI21" s="27"/>
      <c r="AJ21" s="29">
        <f>IF(AI21="",0,(AJ$4*(101+(1000*LOG(AI$4,10))-(1000*LOG(AI21,10)))))</f>
        <v>0</v>
      </c>
      <c r="AK21" s="27"/>
      <c r="AL21" s="29">
        <f>IF(AK21="",0,(AL$4*(101+(1000*LOG(AK$4,10))-(1000*LOG(AK21,10)))))</f>
        <v>0</v>
      </c>
      <c r="AM21" s="27"/>
      <c r="AN21" s="29">
        <f>IF(AM21="",0,(AN$4*(101+(1000*LOG(AM$4,10))-(1000*LOG(AM21,10)))))</f>
        <v>0</v>
      </c>
      <c r="AO21" s="27"/>
      <c r="AP21" s="29">
        <f>IF(AO21="",0,(AP$4*(101+(1000*LOG(AO$4,10))-(1000*LOG(AO21,10)))))</f>
        <v>0</v>
      </c>
      <c r="AQ21" s="29">
        <f>N21+P21+R21+T21+V21+X21+Z21+AB21+AD21+AF21+AH21+AJ21+AL21+AN21+AP21</f>
        <v>915.7513473932</v>
      </c>
      <c r="AR21" s="32">
        <f>BL21</f>
        <v>915.7513473932</v>
      </c>
      <c r="AS21" s="27" t="s">
        <v>626</v>
      </c>
      <c r="AT21" s="29">
        <f>IF(AS21="*",AR21*0.05,0)</f>
        <v>45.78756736966</v>
      </c>
      <c r="AU21" s="33">
        <f>AR21+AT21</f>
        <v>961.53891476286</v>
      </c>
      <c r="AV21" s="27" t="s">
        <v>522</v>
      </c>
      <c r="AW21" s="29">
        <f>N21</f>
        <v>329.4793285153694</v>
      </c>
      <c r="AX21" s="29">
        <f>P21</f>
        <v>201.1151528832679</v>
      </c>
      <c r="AY21" s="29">
        <f>R21</f>
        <v>385.15686599456274</v>
      </c>
      <c r="AZ21" s="29">
        <f>T21</f>
        <v>0</v>
      </c>
      <c r="BA21" s="29">
        <f>V21</f>
        <v>0</v>
      </c>
      <c r="BB21" s="29">
        <f>X21</f>
        <v>0</v>
      </c>
      <c r="BC21" s="29">
        <f>Z21</f>
        <v>0</v>
      </c>
      <c r="BD21" s="29">
        <f>AB21</f>
        <v>0</v>
      </c>
      <c r="BE21" s="29">
        <f>AD21</f>
        <v>0</v>
      </c>
      <c r="BF21" s="29">
        <f>AF21</f>
        <v>0</v>
      </c>
      <c r="BG21" s="29">
        <f>AH21</f>
        <v>0</v>
      </c>
      <c r="BH21" s="29">
        <f>AJ21</f>
        <v>0</v>
      </c>
      <c r="BI21" s="29">
        <f>AL21</f>
        <v>0</v>
      </c>
      <c r="BJ21" s="29">
        <f>AN21</f>
        <v>0</v>
      </c>
      <c r="BK21" s="29">
        <f>AP21</f>
        <v>0</v>
      </c>
      <c r="BL21" s="34">
        <f>(LARGE(AW21:BK21,1))+(LARGE(AW21:BK21,2))+(LARGE(AW21:BK21,3))+(LARGE(AW21:BK21,4))+(LARGE(AW21:BK21,5))</f>
        <v>915.7513473932</v>
      </c>
      <c r="BM21" s="27"/>
      <c r="BN21" s="27"/>
    </row>
    <row r="22" spans="1:66" s="27" customFormat="1" ht="12">
      <c r="A22" s="4">
        <f>COUNTIF(AW22:BK22,"&gt;0")</f>
        <v>1</v>
      </c>
      <c r="B22" s="2">
        <v>24603</v>
      </c>
      <c r="C22" s="3">
        <f>DATEDIF(B22,$C$4,"Y")</f>
        <v>50</v>
      </c>
      <c r="D22" s="12" t="s">
        <v>521</v>
      </c>
      <c r="E22" s="1" t="str">
        <f>IF(C22&lt;46,"YES","NO")</f>
        <v>NO</v>
      </c>
      <c r="F22" s="1" t="str">
        <f>IF(AND(C22&gt;45,C22&lt;66),"YES","NO")</f>
        <v>YES</v>
      </c>
      <c r="G22" s="1" t="str">
        <f>IF(AND(C22&gt;65,C22&lt;100),"YES","NO")</f>
        <v>NO</v>
      </c>
      <c r="H22" s="1" t="s">
        <v>11</v>
      </c>
      <c r="I22" s="1">
        <v>1</v>
      </c>
      <c r="J22" s="1">
        <f>J21+1</f>
        <v>18</v>
      </c>
      <c r="K22" s="1" t="s">
        <v>217</v>
      </c>
      <c r="L22" s="1" t="s">
        <v>218</v>
      </c>
      <c r="M22" s="4"/>
      <c r="N22" s="3">
        <f>IF(M22="",0,(N$4*(101+(1000*LOG(M$4,10))-(1000*LOG(M22,10)))))</f>
        <v>0</v>
      </c>
      <c r="O22" s="4"/>
      <c r="P22" s="3">
        <f>IF(O22="",0,(P$4*(101+(1000*LOG(O$4,10))-(1000*LOG(O22,10)))))</f>
        <v>0</v>
      </c>
      <c r="Q22" s="4">
        <v>15</v>
      </c>
      <c r="R22" s="5">
        <f>IF(Q22="",0,(R$4*(101+(1000*LOG(Q$4,10))-(1000*LOG(Q22,10)))))</f>
        <v>860.4209181340701</v>
      </c>
      <c r="S22" s="4"/>
      <c r="T22" s="3">
        <f>IF(S22="",0,(T$4*(101+(1000*LOG(S$4,10))-(1000*LOG(S22,10)))))</f>
        <v>0</v>
      </c>
      <c r="U22" s="4"/>
      <c r="V22" s="3">
        <f>IF(U22="",0,(V$4*(101+(1000*LOG(U$4,10))-(1000*LOG(U22,10)))))</f>
        <v>0</v>
      </c>
      <c r="W22" s="4"/>
      <c r="X22" s="3">
        <f>IF(W22="",0,(X$4*(101+(1000*LOG(W$4,10))-(1000*LOG(W22,10)))))</f>
        <v>0</v>
      </c>
      <c r="Y22" s="4"/>
      <c r="Z22" s="3">
        <f>IF(Y22="",0,(Z$4*(101+(1000*LOG(Y$4,10))-(1000*LOG(Y22,10)))))</f>
        <v>0</v>
      </c>
      <c r="AA22" s="4"/>
      <c r="AB22" s="3">
        <f>IF(AA22="",0,(AB$4*(101+(1000*LOG(AA$4,10))-(1000*LOG(AA22,10)))))</f>
        <v>0</v>
      </c>
      <c r="AC22" s="4"/>
      <c r="AD22" s="3">
        <f>IF(AC22="",0,(AD$4*(101+(1000*LOG(AC$4,10))-(1000*LOG(AC22,10)))))</f>
        <v>0</v>
      </c>
      <c r="AE22" s="4"/>
      <c r="AF22" s="3">
        <f>IF(AE22="",0,(AF$4*(101+(1000*LOG(AE$4,10))-(1000*LOG(AE22,10)))))</f>
        <v>0</v>
      </c>
      <c r="AG22" s="4"/>
      <c r="AH22" s="3">
        <f>IF(AG22="",0,(AH$4*(101+(1000*LOG(AG$4,10))-(1000*LOG(AG22,10)))))</f>
        <v>0</v>
      </c>
      <c r="AI22" s="4"/>
      <c r="AJ22" s="3">
        <f>IF(AI22="",0,(AJ$4*(101+(1000*LOG(AI$4,10))-(1000*LOG(AI22,10)))))</f>
        <v>0</v>
      </c>
      <c r="AK22" s="4"/>
      <c r="AL22" s="3">
        <f>IF(AK22="",0,(AL$4*(101+(1000*LOG(AK$4,10))-(1000*LOG(AK22,10)))))</f>
        <v>0</v>
      </c>
      <c r="AM22" s="4"/>
      <c r="AN22" s="3">
        <f>IF(AM22="",0,(AN$4*(101+(1000*LOG(AM$4,10))-(1000*LOG(AM22,10)))))</f>
        <v>0</v>
      </c>
      <c r="AO22" s="4"/>
      <c r="AP22" s="3">
        <f>IF(AO22="",0,(AP$4*(101+(1000*LOG(AO$4,10))-(1000*LOG(AO22,10)))))</f>
        <v>0</v>
      </c>
      <c r="AQ22" s="3">
        <f>N22+P22+R22+T22+V22+X22+Z22+AB22+AD22+AF22+AH22+AJ22+AL22+AN22+AP22</f>
        <v>860.4209181340701</v>
      </c>
      <c r="AR22" s="6">
        <f>BL22</f>
        <v>860.4209181340701</v>
      </c>
      <c r="AS22" s="4" t="s">
        <v>626</v>
      </c>
      <c r="AT22" s="3">
        <f>IF(AS22="*",AR22*0.05,0)</f>
        <v>43.021045906703506</v>
      </c>
      <c r="AU22" s="7">
        <f>AR22+AT22</f>
        <v>903.4419640407737</v>
      </c>
      <c r="AV22" s="4" t="s">
        <v>27</v>
      </c>
      <c r="AW22" s="3">
        <f>N22</f>
        <v>0</v>
      </c>
      <c r="AX22" s="3">
        <f>P22</f>
        <v>0</v>
      </c>
      <c r="AY22" s="3">
        <f>R22</f>
        <v>860.4209181340701</v>
      </c>
      <c r="AZ22" s="3">
        <f>T22</f>
        <v>0</v>
      </c>
      <c r="BA22" s="3">
        <f>V22</f>
        <v>0</v>
      </c>
      <c r="BB22" s="3">
        <f>X22</f>
        <v>0</v>
      </c>
      <c r="BC22" s="3">
        <f>Z22</f>
        <v>0</v>
      </c>
      <c r="BD22" s="3">
        <f>AB22</f>
        <v>0</v>
      </c>
      <c r="BE22" s="3">
        <f>AD22</f>
        <v>0</v>
      </c>
      <c r="BF22" s="3">
        <f>AF22</f>
        <v>0</v>
      </c>
      <c r="BG22" s="3">
        <f>AH22</f>
        <v>0</v>
      </c>
      <c r="BH22" s="3">
        <f>AJ22</f>
        <v>0</v>
      </c>
      <c r="BI22" s="3">
        <f>AL22</f>
        <v>0</v>
      </c>
      <c r="BJ22" s="3">
        <f>AN22</f>
        <v>0</v>
      </c>
      <c r="BK22" s="3">
        <f>AP22</f>
        <v>0</v>
      </c>
      <c r="BL22" s="8">
        <f>(LARGE(AW22:BK22,1))+(LARGE(AW22:BK22,2))+(LARGE(AW22:BK22,3))+(LARGE(AW22:BK22,4))+(LARGE(AW22:BK22,5))</f>
        <v>860.4209181340701</v>
      </c>
      <c r="BM22" s="4"/>
      <c r="BN22" s="4"/>
    </row>
    <row r="23" spans="1:64" ht="12">
      <c r="A23" s="4">
        <f>COUNTIF(AW23:BK23,"&gt;0")</f>
        <v>1</v>
      </c>
      <c r="B23" s="2">
        <v>22565</v>
      </c>
      <c r="C23" s="3">
        <f>DATEDIF(B23,$C$4,"Y")</f>
        <v>56</v>
      </c>
      <c r="D23" s="1" t="s">
        <v>332</v>
      </c>
      <c r="E23" s="1" t="str">
        <f>IF(C23&lt;46,"YES","NO")</f>
        <v>NO</v>
      </c>
      <c r="F23" s="1" t="str">
        <f>IF(AND(C23&gt;45,C23&lt;66),"YES","NO")</f>
        <v>YES</v>
      </c>
      <c r="G23" s="1" t="str">
        <f>IF(AND(C23&gt;65,C23&lt;100),"YES","NO")</f>
        <v>NO</v>
      </c>
      <c r="H23" s="1" t="s">
        <v>212</v>
      </c>
      <c r="I23" s="1">
        <v>1</v>
      </c>
      <c r="J23" s="1">
        <f>J22+1</f>
        <v>19</v>
      </c>
      <c r="K23" s="1" t="s">
        <v>336</v>
      </c>
      <c r="L23" s="1" t="s">
        <v>192</v>
      </c>
      <c r="N23" s="3">
        <f>IF(M23="",0,(N$4*(101+(1000*LOG(M$4,10))-(1000*LOG(M23,10)))))</f>
        <v>0</v>
      </c>
      <c r="O23" s="4">
        <v>6</v>
      </c>
      <c r="P23" s="3">
        <f>IF(O23="",0,(P$4*(101+(1000*LOG(O$4,10))-(1000*LOG(O23,10)))))</f>
        <v>854.3276666586115</v>
      </c>
      <c r="R23" s="5">
        <f>IF(Q23="",0,(R$4*(101+(1000*LOG(Q$4,10))-(1000*LOG(Q23,10)))))</f>
        <v>0</v>
      </c>
      <c r="T23" s="3">
        <f>IF(S23="",0,(T$4*(101+(1000*LOG(S$4,10))-(1000*LOG(S23,10)))))</f>
        <v>0</v>
      </c>
      <c r="V23" s="3">
        <f>IF(U23="",0,(V$4*(101+(1000*LOG(U$4,10))-(1000*LOG(U23,10)))))</f>
        <v>0</v>
      </c>
      <c r="X23" s="3">
        <f>IF(W23="",0,(X$4*(101+(1000*LOG(W$4,10))-(1000*LOG(W23,10)))))</f>
        <v>0</v>
      </c>
      <c r="Z23" s="3">
        <f>IF(Y23="",0,(Z$4*(101+(1000*LOG(Y$4,10))-(1000*LOG(Y23,10)))))</f>
        <v>0</v>
      </c>
      <c r="AB23" s="3">
        <f>IF(AA23="",0,(AB$4*(101+(1000*LOG(AA$4,10))-(1000*LOG(AA23,10)))))</f>
        <v>0</v>
      </c>
      <c r="AD23" s="3">
        <f>IF(AC23="",0,(AD$4*(101+(1000*LOG(AC$4,10))-(1000*LOG(AC23,10)))))</f>
        <v>0</v>
      </c>
      <c r="AF23" s="3">
        <f>IF(AE23="",0,(AF$4*(101+(1000*LOG(AE$4,10))-(1000*LOG(AE23,10)))))</f>
        <v>0</v>
      </c>
      <c r="AH23" s="3">
        <f>IF(AG23="",0,(AH$4*(101+(1000*LOG(AG$4,10))-(1000*LOG(AG23,10)))))</f>
        <v>0</v>
      </c>
      <c r="AJ23" s="3">
        <f>IF(AI23="",0,(AJ$4*(101+(1000*LOG(AI$4,10))-(1000*LOG(AI23,10)))))</f>
        <v>0</v>
      </c>
      <c r="AL23" s="3">
        <f>IF(AK23="",0,(AL$4*(101+(1000*LOG(AK$4,10))-(1000*LOG(AK23,10)))))</f>
        <v>0</v>
      </c>
      <c r="AN23" s="3">
        <f>IF(AM23="",0,(AN$4*(101+(1000*LOG(AM$4,10))-(1000*LOG(AM23,10)))))</f>
        <v>0</v>
      </c>
      <c r="AP23" s="3">
        <f>IF(AO23="",0,(AP$4*(101+(1000*LOG(AO$4,10))-(1000*LOG(AO23,10)))))</f>
        <v>0</v>
      </c>
      <c r="AQ23" s="3">
        <f>N23+P23+R23+T23+V23+X23+Z23+AB23+AD23+AF23+AH23+AJ23+AL23+AN23+AP23</f>
        <v>854.3276666586115</v>
      </c>
      <c r="AR23" s="6">
        <f>BL23</f>
        <v>854.3276666586115</v>
      </c>
      <c r="AS23" s="12" t="s">
        <v>626</v>
      </c>
      <c r="AT23" s="3">
        <f>IF(AS23="*",AR23*0.05,0)</f>
        <v>42.716383332930576</v>
      </c>
      <c r="AU23" s="7">
        <f>AR23+AT23</f>
        <v>897.0440499915421</v>
      </c>
      <c r="AV23" s="4" t="s">
        <v>27</v>
      </c>
      <c r="AW23" s="3">
        <f>N23</f>
        <v>0</v>
      </c>
      <c r="AX23" s="3">
        <f>P23</f>
        <v>854.3276666586115</v>
      </c>
      <c r="AY23" s="3">
        <f>R23</f>
        <v>0</v>
      </c>
      <c r="AZ23" s="3">
        <f>T23</f>
        <v>0</v>
      </c>
      <c r="BA23" s="3">
        <f>V23</f>
        <v>0</v>
      </c>
      <c r="BB23" s="3">
        <f>X23</f>
        <v>0</v>
      </c>
      <c r="BC23" s="3">
        <f>Z23</f>
        <v>0</v>
      </c>
      <c r="BD23" s="3">
        <f>AB23</f>
        <v>0</v>
      </c>
      <c r="BE23" s="3">
        <f>AD23</f>
        <v>0</v>
      </c>
      <c r="BF23" s="3">
        <f>AF23</f>
        <v>0</v>
      </c>
      <c r="BG23" s="3">
        <f>AH23</f>
        <v>0</v>
      </c>
      <c r="BH23" s="3">
        <f>AJ23</f>
        <v>0</v>
      </c>
      <c r="BI23" s="3">
        <f>AL23</f>
        <v>0</v>
      </c>
      <c r="BJ23" s="3">
        <f>AN23</f>
        <v>0</v>
      </c>
      <c r="BK23" s="3">
        <f>AP23</f>
        <v>0</v>
      </c>
      <c r="BL23" s="8">
        <f>(LARGE(AW23:BK23,1))+(LARGE(AW23:BK23,2))+(LARGE(AW23:BK23,3))+(LARGE(AW23:BK23,4))+(LARGE(AW23:BK23,5))</f>
        <v>854.3276666586115</v>
      </c>
    </row>
    <row r="24" spans="1:66" s="27" customFormat="1" ht="12">
      <c r="A24" s="4">
        <f>COUNTIF(AW24:BK24,"&gt;0")</f>
        <v>2</v>
      </c>
      <c r="B24" s="2">
        <v>25208</v>
      </c>
      <c r="C24" s="3">
        <f>DATEDIF(B24,$C$4,"Y")</f>
        <v>49</v>
      </c>
      <c r="D24" s="1" t="s">
        <v>296</v>
      </c>
      <c r="E24" s="1" t="str">
        <f>IF(C24&lt;46,"YES","NO")</f>
        <v>NO</v>
      </c>
      <c r="F24" s="1" t="str">
        <f>IF(AND(C24&gt;45,C24&lt;66),"YES","NO")</f>
        <v>YES</v>
      </c>
      <c r="G24" s="1" t="str">
        <f>IF(AND(C24&gt;65,C24&lt;100),"YES","NO")</f>
        <v>NO</v>
      </c>
      <c r="H24" s="1" t="s">
        <v>514</v>
      </c>
      <c r="I24" s="1">
        <v>2</v>
      </c>
      <c r="J24" s="1">
        <f>J23+1</f>
        <v>20</v>
      </c>
      <c r="K24" s="1" t="s">
        <v>276</v>
      </c>
      <c r="L24" s="1" t="s">
        <v>179</v>
      </c>
      <c r="M24" s="4">
        <v>15</v>
      </c>
      <c r="N24" s="3">
        <f>IF(M24="",0,(N$4*(101+(1000*LOG(M$4,10))-(1000*LOG(M24,10)))))</f>
        <v>267.33142176652495</v>
      </c>
      <c r="O24" s="4"/>
      <c r="P24" s="3">
        <f>IF(O24="",0,(P$4*(101+(1000*LOG(O$4,10))-(1000*LOG(O24,10)))))</f>
        <v>0</v>
      </c>
      <c r="Q24" s="4">
        <v>28</v>
      </c>
      <c r="R24" s="5">
        <f>IF(Q24="",0,(R$4*(101+(1000*LOG(Q$4,10))-(1000*LOG(Q24,10)))))</f>
        <v>521.5874527758979</v>
      </c>
      <c r="S24" s="4"/>
      <c r="T24" s="3">
        <f>IF(S24="",0,(T$4*(101+(1000*LOG(S$4,10))-(1000*LOG(S24,10)))))</f>
        <v>0</v>
      </c>
      <c r="U24" s="4"/>
      <c r="V24" s="3">
        <f>IF(U24="",0,(V$4*(101+(1000*LOG(U$4,10))-(1000*LOG(U24,10)))))</f>
        <v>0</v>
      </c>
      <c r="W24" s="4"/>
      <c r="X24" s="3">
        <f>IF(W24="",0,(X$4*(101+(1000*LOG(W$4,10))-(1000*LOG(W24,10)))))</f>
        <v>0</v>
      </c>
      <c r="Y24" s="4"/>
      <c r="Z24" s="3">
        <f>IF(Y24="",0,(Z$4*(101+(1000*LOG(Y$4,10))-(1000*LOG(Y24,10)))))</f>
        <v>0</v>
      </c>
      <c r="AA24" s="4"/>
      <c r="AB24" s="3">
        <f>IF(AA24="",0,(AB$4*(101+(1000*LOG(AA$4,10))-(1000*LOG(AA24,10)))))</f>
        <v>0</v>
      </c>
      <c r="AC24" s="4"/>
      <c r="AD24" s="3">
        <f>IF(AC24="",0,(AD$4*(101+(1000*LOG(AC$4,10))-(1000*LOG(AC24,10)))))</f>
        <v>0</v>
      </c>
      <c r="AE24" s="4"/>
      <c r="AF24" s="3">
        <f>IF(AE24="",0,(AF$4*(101+(1000*LOG(AE$4,10))-(1000*LOG(AE24,10)))))</f>
        <v>0</v>
      </c>
      <c r="AG24" s="4"/>
      <c r="AH24" s="3">
        <f>IF(AG24="",0,(AH$4*(101+(1000*LOG(AG$4,10))-(1000*LOG(AG24,10)))))</f>
        <v>0</v>
      </c>
      <c r="AI24" s="4"/>
      <c r="AJ24" s="3">
        <f>IF(AI24="",0,(AJ$4*(101+(1000*LOG(AI$4,10))-(1000*LOG(AI24,10)))))</f>
        <v>0</v>
      </c>
      <c r="AK24" s="4"/>
      <c r="AL24" s="3">
        <f>IF(AK24="",0,(AL$4*(101+(1000*LOG(AK$4,10))-(1000*LOG(AK24,10)))))</f>
        <v>0</v>
      </c>
      <c r="AM24" s="4"/>
      <c r="AN24" s="3">
        <f>IF(AM24="",0,(AN$4*(101+(1000*LOG(AM$4,10))-(1000*LOG(AM24,10)))))</f>
        <v>0</v>
      </c>
      <c r="AO24" s="4"/>
      <c r="AP24" s="3">
        <f>IF(AO24="",0,(AP$4*(101+(1000*LOG(AO$4,10))-(1000*LOG(AO24,10)))))</f>
        <v>0</v>
      </c>
      <c r="AQ24" s="3">
        <f>N24+P24+R24+T24+V24+X24+Z24+AB24+AD24+AF24+AH24+AJ24+AL24+AN24+AP24</f>
        <v>788.9188745424228</v>
      </c>
      <c r="AR24" s="6">
        <f>BL24</f>
        <v>788.9188745424228</v>
      </c>
      <c r="AS24" s="9" t="s">
        <v>626</v>
      </c>
      <c r="AT24" s="3">
        <f>IF(AS24="*",AR24*0.05,0)</f>
        <v>39.44594372712115</v>
      </c>
      <c r="AU24" s="7">
        <f>AR24+AT24</f>
        <v>828.364818269544</v>
      </c>
      <c r="AV24" s="4" t="s">
        <v>27</v>
      </c>
      <c r="AW24" s="3">
        <f>N24</f>
        <v>267.33142176652495</v>
      </c>
      <c r="AX24" s="3">
        <f>P24</f>
        <v>0</v>
      </c>
      <c r="AY24" s="3">
        <f>R24</f>
        <v>521.5874527758979</v>
      </c>
      <c r="AZ24" s="3">
        <f>T24</f>
        <v>0</v>
      </c>
      <c r="BA24" s="3">
        <f>V24</f>
        <v>0</v>
      </c>
      <c r="BB24" s="3">
        <f>X24</f>
        <v>0</v>
      </c>
      <c r="BC24" s="3">
        <f>Z24</f>
        <v>0</v>
      </c>
      <c r="BD24" s="3">
        <f>AB24</f>
        <v>0</v>
      </c>
      <c r="BE24" s="3">
        <f>AD24</f>
        <v>0</v>
      </c>
      <c r="BF24" s="3">
        <f>AF24</f>
        <v>0</v>
      </c>
      <c r="BG24" s="3">
        <f>AH24</f>
        <v>0</v>
      </c>
      <c r="BH24" s="3">
        <f>AJ24</f>
        <v>0</v>
      </c>
      <c r="BI24" s="3">
        <f>AL24</f>
        <v>0</v>
      </c>
      <c r="BJ24" s="3">
        <f>AN24</f>
        <v>0</v>
      </c>
      <c r="BK24" s="3">
        <f>AP24</f>
        <v>0</v>
      </c>
      <c r="BL24" s="8">
        <f>(LARGE(AW24:BK24,1))+(LARGE(AW24:BK24,2))+(LARGE(AW24:BK24,3))+(LARGE(AW24:BK24,4))+(LARGE(AW24:BK24,5))</f>
        <v>788.9188745424228</v>
      </c>
      <c r="BM24" s="4"/>
      <c r="BN24" s="4"/>
    </row>
    <row r="25" spans="1:64" ht="12">
      <c r="A25" s="4">
        <f>COUNTIF(AW25:BK25,"&gt;0")</f>
        <v>1</v>
      </c>
      <c r="B25" s="2">
        <v>23071</v>
      </c>
      <c r="C25" s="3">
        <f>DATEDIF(B25,$C$4,"Y")</f>
        <v>55</v>
      </c>
      <c r="D25" s="1" t="s">
        <v>332</v>
      </c>
      <c r="E25" s="1" t="str">
        <f>IF(C25&lt;46,"YES","NO")</f>
        <v>NO</v>
      </c>
      <c r="F25" s="1" t="str">
        <f>IF(AND(C25&gt;45,C25&lt;66),"YES","NO")</f>
        <v>YES</v>
      </c>
      <c r="G25" s="1" t="str">
        <f>IF(AND(C25&gt;65,C25&lt;100),"YES","NO")</f>
        <v>NO</v>
      </c>
      <c r="H25" s="1" t="s">
        <v>212</v>
      </c>
      <c r="I25" s="1">
        <v>1</v>
      </c>
      <c r="J25" s="1">
        <f>J24+1</f>
        <v>21</v>
      </c>
      <c r="K25" s="1" t="s">
        <v>417</v>
      </c>
      <c r="L25" s="1" t="s">
        <v>418</v>
      </c>
      <c r="N25" s="3">
        <f>IF(M25="",0,(N$4*(101+(1000*LOG(M$4,10))-(1000*LOG(M25,10)))))</f>
        <v>0</v>
      </c>
      <c r="O25" s="4">
        <v>7</v>
      </c>
      <c r="P25" s="3">
        <f>IF(O25="",0,(P$4*(101+(1000*LOG(O$4,10))-(1000*LOG(O25,10)))))</f>
        <v>787.3808770279983</v>
      </c>
      <c r="R25" s="5">
        <f>IF(Q25="",0,(R$4*(101+(1000*LOG(Q$4,10))-(1000*LOG(Q25,10)))))</f>
        <v>0</v>
      </c>
      <c r="T25" s="3">
        <f>IF(S25="",0,(T$4*(101+(1000*LOG(S$4,10))-(1000*LOG(S25,10)))))</f>
        <v>0</v>
      </c>
      <c r="V25" s="3">
        <f>IF(U25="",0,(V$4*(101+(1000*LOG(U$4,10))-(1000*LOG(U25,10)))))</f>
        <v>0</v>
      </c>
      <c r="X25" s="3">
        <f>IF(W25="",0,(X$4*(101+(1000*LOG(W$4,10))-(1000*LOG(W25,10)))))</f>
        <v>0</v>
      </c>
      <c r="Z25" s="3">
        <f>IF(Y25="",0,(Z$4*(101+(1000*LOG(Y$4,10))-(1000*LOG(Y25,10)))))</f>
        <v>0</v>
      </c>
      <c r="AB25" s="3">
        <f>IF(AA25="",0,(AB$4*(101+(1000*LOG(AA$4,10))-(1000*LOG(AA25,10)))))</f>
        <v>0</v>
      </c>
      <c r="AD25" s="3">
        <f>IF(AC25="",0,(AD$4*(101+(1000*LOG(AC$4,10))-(1000*LOG(AC25,10)))))</f>
        <v>0</v>
      </c>
      <c r="AF25" s="3">
        <f>IF(AE25="",0,(AF$4*(101+(1000*LOG(AE$4,10))-(1000*LOG(AE25,10)))))</f>
        <v>0</v>
      </c>
      <c r="AH25" s="3">
        <f>IF(AG25="",0,(AH$4*(101+(1000*LOG(AG$4,10))-(1000*LOG(AG25,10)))))</f>
        <v>0</v>
      </c>
      <c r="AJ25" s="3">
        <f>IF(AI25="",0,(AJ$4*(101+(1000*LOG(AI$4,10))-(1000*LOG(AI25,10)))))</f>
        <v>0</v>
      </c>
      <c r="AL25" s="3">
        <f>IF(AK25="",0,(AL$4*(101+(1000*LOG(AK$4,10))-(1000*LOG(AK25,10)))))</f>
        <v>0</v>
      </c>
      <c r="AN25" s="3">
        <f>IF(AM25="",0,(AN$4*(101+(1000*LOG(AM$4,10))-(1000*LOG(AM25,10)))))</f>
        <v>0</v>
      </c>
      <c r="AP25" s="3">
        <f>IF(AO25="",0,(AP$4*(101+(1000*LOG(AO$4,10))-(1000*LOG(AO25,10)))))</f>
        <v>0</v>
      </c>
      <c r="AQ25" s="3">
        <f>N25+P25+R25+T25+V25+X25+Z25+AB25+AD25+AF25+AH25+AJ25+AL25+AN25+AP25</f>
        <v>787.3808770279983</v>
      </c>
      <c r="AR25" s="6">
        <f>BL25</f>
        <v>787.3808770279983</v>
      </c>
      <c r="AS25" s="4" t="s">
        <v>626</v>
      </c>
      <c r="AT25" s="3">
        <f>IF(AS25="*",AR25*0.05,0)</f>
        <v>39.369043851399915</v>
      </c>
      <c r="AU25" s="7">
        <f>AR25+AT25</f>
        <v>826.7499208793982</v>
      </c>
      <c r="AV25" s="4" t="s">
        <v>27</v>
      </c>
      <c r="AW25" s="3">
        <f>N25</f>
        <v>0</v>
      </c>
      <c r="AX25" s="3">
        <f>P25</f>
        <v>787.3808770279983</v>
      </c>
      <c r="AY25" s="3">
        <f>R25</f>
        <v>0</v>
      </c>
      <c r="AZ25" s="3">
        <f>T25</f>
        <v>0</v>
      </c>
      <c r="BA25" s="3">
        <f>V25</f>
        <v>0</v>
      </c>
      <c r="BB25" s="3">
        <f>X25</f>
        <v>0</v>
      </c>
      <c r="BC25" s="3">
        <f>Z25</f>
        <v>0</v>
      </c>
      <c r="BD25" s="3">
        <f>AB25</f>
        <v>0</v>
      </c>
      <c r="BE25" s="3">
        <f>AD25</f>
        <v>0</v>
      </c>
      <c r="BF25" s="3">
        <f>AF25</f>
        <v>0</v>
      </c>
      <c r="BG25" s="3">
        <f>AH25</f>
        <v>0</v>
      </c>
      <c r="BH25" s="3">
        <f>AJ25</f>
        <v>0</v>
      </c>
      <c r="BI25" s="3">
        <f>AL25</f>
        <v>0</v>
      </c>
      <c r="BJ25" s="3">
        <f>AN25</f>
        <v>0</v>
      </c>
      <c r="BK25" s="3">
        <f>AP25</f>
        <v>0</v>
      </c>
      <c r="BL25" s="8">
        <f>(LARGE(AW25:BK25,1))+(LARGE(AW25:BK25,2))+(LARGE(AW25:BK25,3))+(LARGE(AW25:BK25,4))+(LARGE(AW25:BK25,5))</f>
        <v>787.3808770279983</v>
      </c>
    </row>
    <row r="26" spans="1:64" ht="12">
      <c r="A26" s="4">
        <f>COUNTIF(AW26:BK26,"&gt;0")</f>
        <v>1</v>
      </c>
      <c r="B26" s="2">
        <v>21693</v>
      </c>
      <c r="C26" s="3">
        <f>DATEDIF(B26,$C$4,"Y")</f>
        <v>58</v>
      </c>
      <c r="D26" s="1" t="s">
        <v>474</v>
      </c>
      <c r="E26" s="1" t="str">
        <f>IF(C26&lt;46,"YES","NO")</f>
        <v>NO</v>
      </c>
      <c r="F26" s="1" t="str">
        <f>IF(AND(C26&gt;45,C26&lt;66),"YES","NO")</f>
        <v>YES</v>
      </c>
      <c r="G26" s="1" t="str">
        <f>IF(AND(C26&gt;65,C26&lt;100),"YES","NO")</f>
        <v>NO</v>
      </c>
      <c r="H26" s="1" t="s">
        <v>96</v>
      </c>
      <c r="I26" s="1">
        <v>2</v>
      </c>
      <c r="J26" s="1">
        <f>J25+1</f>
        <v>22</v>
      </c>
      <c r="K26" s="1" t="s">
        <v>147</v>
      </c>
      <c r="L26" s="1" t="s">
        <v>167</v>
      </c>
      <c r="N26" s="3">
        <f>IF(M26="",0,(N$4*(101+(1000*LOG(M$4,10))-(1000*LOG(M26,10)))))</f>
        <v>0</v>
      </c>
      <c r="O26" s="4">
        <v>8</v>
      </c>
      <c r="P26" s="3">
        <f>IF(O26="",0,(P$4*(101+(1000*LOG(O$4,10))-(1000*LOG(O26,10)))))</f>
        <v>729.3889300503116</v>
      </c>
      <c r="R26" s="5">
        <f>IF(Q26="",0,(R$4*(101+(1000*LOG(Q$4,10))-(1000*LOG(Q26,10)))))</f>
        <v>0</v>
      </c>
      <c r="T26" s="3">
        <f>IF(S26="",0,(T$4*(101+(1000*LOG(S$4,10))-(1000*LOG(S26,10)))))</f>
        <v>0</v>
      </c>
      <c r="V26" s="3">
        <f>IF(U26="",0,(V$4*(101+(1000*LOG(U$4,10))-(1000*LOG(U26,10)))))</f>
        <v>0</v>
      </c>
      <c r="X26" s="3">
        <f>IF(W26="",0,(X$4*(101+(1000*LOG(W$4,10))-(1000*LOG(W26,10)))))</f>
        <v>0</v>
      </c>
      <c r="Z26" s="3">
        <f>IF(Y26="",0,(Z$4*(101+(1000*LOG(Y$4,10))-(1000*LOG(Y26,10)))))</f>
        <v>0</v>
      </c>
      <c r="AB26" s="3">
        <f>IF(AA26="",0,(AB$4*(101+(1000*LOG(AA$4,10))-(1000*LOG(AA26,10)))))</f>
        <v>0</v>
      </c>
      <c r="AD26" s="3">
        <f>IF(AC26="",0,(AD$4*(101+(1000*LOG(AC$4,10))-(1000*LOG(AC26,10)))))</f>
        <v>0</v>
      </c>
      <c r="AF26" s="3">
        <f>IF(AE26="",0,(AF$4*(101+(1000*LOG(AE$4,10))-(1000*LOG(AE26,10)))))</f>
        <v>0</v>
      </c>
      <c r="AH26" s="3">
        <f>IF(AG26="",0,(AH$4*(101+(1000*LOG(AG$4,10))-(1000*LOG(AG26,10)))))</f>
        <v>0</v>
      </c>
      <c r="AJ26" s="3">
        <f>IF(AI26="",0,(AJ$4*(101+(1000*LOG(AI$4,10))-(1000*LOG(AI26,10)))))</f>
        <v>0</v>
      </c>
      <c r="AL26" s="3">
        <f>IF(AK26="",0,(AL$4*(101+(1000*LOG(AK$4,10))-(1000*LOG(AK26,10)))))</f>
        <v>0</v>
      </c>
      <c r="AN26" s="3">
        <f>IF(AM26="",0,(AN$4*(101+(1000*LOG(AM$4,10))-(1000*LOG(AM26,10)))))</f>
        <v>0</v>
      </c>
      <c r="AP26" s="3">
        <f>IF(AO26="",0,(AP$4*(101+(1000*LOG(AO$4,10))-(1000*LOG(AO26,10)))))</f>
        <v>0</v>
      </c>
      <c r="AQ26" s="3">
        <f>N26+P26+R26+T26+V26+X26+Z26+AB26+AD26+AF26+AH26+AJ26+AL26+AN26+AP26</f>
        <v>729.3889300503116</v>
      </c>
      <c r="AR26" s="6">
        <f>BL26</f>
        <v>729.3889300503116</v>
      </c>
      <c r="AS26" s="9" t="s">
        <v>626</v>
      </c>
      <c r="AT26" s="3">
        <f>IF(AS26="*",AR26*0.05,0)</f>
        <v>36.46944650251558</v>
      </c>
      <c r="AU26" s="7">
        <f>AR26+AT26</f>
        <v>765.8583765528272</v>
      </c>
      <c r="AV26" s="4" t="s">
        <v>27</v>
      </c>
      <c r="AW26" s="3">
        <f>N26</f>
        <v>0</v>
      </c>
      <c r="AX26" s="3">
        <f>P26</f>
        <v>729.3889300503116</v>
      </c>
      <c r="AY26" s="3">
        <f>R26</f>
        <v>0</v>
      </c>
      <c r="AZ26" s="3">
        <f>T26</f>
        <v>0</v>
      </c>
      <c r="BA26" s="3">
        <f>V26</f>
        <v>0</v>
      </c>
      <c r="BB26" s="3">
        <f>X26</f>
        <v>0</v>
      </c>
      <c r="BC26" s="3">
        <f>Z26</f>
        <v>0</v>
      </c>
      <c r="BD26" s="3">
        <f>AB26</f>
        <v>0</v>
      </c>
      <c r="BE26" s="3">
        <f>AD26</f>
        <v>0</v>
      </c>
      <c r="BF26" s="3">
        <f>AF26</f>
        <v>0</v>
      </c>
      <c r="BG26" s="3">
        <f>AH26</f>
        <v>0</v>
      </c>
      <c r="BH26" s="3">
        <f>AJ26</f>
        <v>0</v>
      </c>
      <c r="BI26" s="3">
        <f>AL26</f>
        <v>0</v>
      </c>
      <c r="BJ26" s="3">
        <f>AN26</f>
        <v>0</v>
      </c>
      <c r="BK26" s="3">
        <f>AP26</f>
        <v>0</v>
      </c>
      <c r="BL26" s="8">
        <f>(LARGE(AW26:BK26,1))+(LARGE(AW26:BK26,2))+(LARGE(AW26:BK26,3))+(LARGE(AW26:BK26,4))+(LARGE(AW26:BK26,5))</f>
        <v>729.3889300503116</v>
      </c>
    </row>
    <row r="27" spans="1:66" ht="12">
      <c r="A27" s="27">
        <f>COUNTIF(AW27:BK27,"&gt;0")</f>
        <v>2</v>
      </c>
      <c r="B27" s="28">
        <v>1</v>
      </c>
      <c r="C27" s="29">
        <f>DATEDIF(B27,$C$4,"Y")</f>
        <v>118</v>
      </c>
      <c r="D27" s="30"/>
      <c r="E27" s="30" t="str">
        <f>IF(C27&lt;46,"YES","NO")</f>
        <v>NO</v>
      </c>
      <c r="F27" s="30" t="str">
        <f>IF(AND(C27&gt;45,C27&lt;66),"YES","NO")</f>
        <v>NO</v>
      </c>
      <c r="G27" s="30" t="str">
        <f>IF(AND(C27&gt;65,C27&lt;100),"YES","NO")</f>
        <v>NO</v>
      </c>
      <c r="H27" s="30"/>
      <c r="I27" s="30"/>
      <c r="J27" s="30">
        <f>J26+1</f>
        <v>23</v>
      </c>
      <c r="K27" s="30" t="s">
        <v>608</v>
      </c>
      <c r="L27" s="30" t="s">
        <v>609</v>
      </c>
      <c r="M27" s="27"/>
      <c r="N27" s="29">
        <f>IF(M27="",0,(N$4*(101+(1000*LOG(M$4,10))-(1000*LOG(M27,10)))))</f>
        <v>0</v>
      </c>
      <c r="O27" s="27">
        <v>19</v>
      </c>
      <c r="P27" s="29">
        <f>IF(O27="",0,(P$4*(101+(1000*LOG(O$4,10))-(1000*LOG(O27,10)))))</f>
        <v>353.7253160894261</v>
      </c>
      <c r="Q27" s="27">
        <v>41</v>
      </c>
      <c r="R27" s="31">
        <f>IF(Q27="",0,(R$4*(101+(1000*LOG(Q$4,10))-(1000*LOG(Q27,10)))))</f>
        <v>314.5551710540022</v>
      </c>
      <c r="S27" s="27"/>
      <c r="T27" s="29">
        <f>IF(S27="",0,(T$4*(101+(1000*LOG(S$4,10))-(1000*LOG(S27,10)))))</f>
        <v>0</v>
      </c>
      <c r="U27" s="27"/>
      <c r="V27" s="29">
        <f>IF(U27="",0,(V$4*(101+(1000*LOG(U$4,10))-(1000*LOG(U27,10)))))</f>
        <v>0</v>
      </c>
      <c r="W27" s="27"/>
      <c r="X27" s="29">
        <f>IF(W27="",0,(X$4*(101+(1000*LOG(W$4,10))-(1000*LOG(W27,10)))))</f>
        <v>0</v>
      </c>
      <c r="Y27" s="27"/>
      <c r="Z27" s="29">
        <f>IF(Y27="",0,(Z$4*(101+(1000*LOG(Y$4,10))-(1000*LOG(Y27,10)))))</f>
        <v>0</v>
      </c>
      <c r="AA27" s="27"/>
      <c r="AB27" s="29">
        <f>IF(AA27="",0,(AB$4*(101+(1000*LOG(AA$4,10))-(1000*LOG(AA27,10)))))</f>
        <v>0</v>
      </c>
      <c r="AC27" s="27"/>
      <c r="AD27" s="29">
        <f>IF(AC27="",0,(AD$4*(101+(1000*LOG(AC$4,10))-(1000*LOG(AC27,10)))))</f>
        <v>0</v>
      </c>
      <c r="AE27" s="27"/>
      <c r="AF27" s="29">
        <f>IF(AE27="",0,(AF$4*(101+(1000*LOG(AE$4,10))-(1000*LOG(AE27,10)))))</f>
        <v>0</v>
      </c>
      <c r="AG27" s="27"/>
      <c r="AH27" s="29">
        <f>IF(AG27="",0,(AH$4*(101+(1000*LOG(AG$4,10))-(1000*LOG(AG27,10)))))</f>
        <v>0</v>
      </c>
      <c r="AI27" s="27"/>
      <c r="AJ27" s="29">
        <f>IF(AI27="",0,(AJ$4*(101+(1000*LOG(AI$4,10))-(1000*LOG(AI27,10)))))</f>
        <v>0</v>
      </c>
      <c r="AK27" s="27"/>
      <c r="AL27" s="29">
        <f>IF(AK27="",0,(AL$4*(101+(1000*LOG(AK$4,10))-(1000*LOG(AK27,10)))))</f>
        <v>0</v>
      </c>
      <c r="AM27" s="27"/>
      <c r="AN27" s="29">
        <f>IF(AM27="",0,(AN$4*(101+(1000*LOG(AM$4,10))-(1000*LOG(AM27,10)))))</f>
        <v>0</v>
      </c>
      <c r="AO27" s="27"/>
      <c r="AP27" s="29">
        <f>IF(AO27="",0,(AP$4*(101+(1000*LOG(AO$4,10))-(1000*LOG(AO27,10)))))</f>
        <v>0</v>
      </c>
      <c r="AQ27" s="29">
        <f>N27+P27+R27+T27+V27+X27+Z27+AB27+AD27+AF27+AH27+AJ27+AL27+AN27+AP27</f>
        <v>668.2804871434282</v>
      </c>
      <c r="AR27" s="32">
        <f>BL27</f>
        <v>668.2804871434282</v>
      </c>
      <c r="AS27" s="27" t="s">
        <v>626</v>
      </c>
      <c r="AT27" s="29">
        <f>IF(AS27="*",AR27*0.05,0)</f>
        <v>33.414024357171414</v>
      </c>
      <c r="AU27" s="33">
        <f>AR27+AT27</f>
        <v>701.6945115005997</v>
      </c>
      <c r="AV27" s="27" t="s">
        <v>522</v>
      </c>
      <c r="AW27" s="29">
        <f>N27</f>
        <v>0</v>
      </c>
      <c r="AX27" s="29">
        <f>P27</f>
        <v>353.7253160894261</v>
      </c>
      <c r="AY27" s="29">
        <f>R27</f>
        <v>314.5551710540022</v>
      </c>
      <c r="AZ27" s="29">
        <f>T27</f>
        <v>0</v>
      </c>
      <c r="BA27" s="29">
        <f>V27</f>
        <v>0</v>
      </c>
      <c r="BB27" s="29">
        <f>X27</f>
        <v>0</v>
      </c>
      <c r="BC27" s="29">
        <f>Z27</f>
        <v>0</v>
      </c>
      <c r="BD27" s="29">
        <f>AB27</f>
        <v>0</v>
      </c>
      <c r="BE27" s="29">
        <f>AD27</f>
        <v>0</v>
      </c>
      <c r="BF27" s="29">
        <f>AF27</f>
        <v>0</v>
      </c>
      <c r="BG27" s="29">
        <f>AH27</f>
        <v>0</v>
      </c>
      <c r="BH27" s="29">
        <f>AJ27</f>
        <v>0</v>
      </c>
      <c r="BI27" s="29">
        <f>AL27</f>
        <v>0</v>
      </c>
      <c r="BJ27" s="29">
        <f>AN27</f>
        <v>0</v>
      </c>
      <c r="BK27" s="29">
        <f>AP27</f>
        <v>0</v>
      </c>
      <c r="BL27" s="34">
        <f>(LARGE(AW27:BK27,1))+(LARGE(AW27:BK27,2))+(LARGE(AW27:BK27,3))+(LARGE(AW27:BK27,4))+(LARGE(AW27:BK27,5))</f>
        <v>668.2804871434282</v>
      </c>
      <c r="BM27" s="27"/>
      <c r="BN27" s="27"/>
    </row>
    <row r="28" spans="1:64" ht="12">
      <c r="A28" s="4">
        <f>COUNTIF(AW28:BK28,"&gt;0")</f>
        <v>1</v>
      </c>
      <c r="B28" s="2">
        <v>23017</v>
      </c>
      <c r="C28" s="3">
        <f>DATEDIF(B28,$C$4,"Y")</f>
        <v>55</v>
      </c>
      <c r="D28" s="12" t="s">
        <v>521</v>
      </c>
      <c r="E28" s="1" t="str">
        <f>IF(C28&lt;46,"YES","NO")</f>
        <v>NO</v>
      </c>
      <c r="F28" s="1" t="str">
        <f>IF(AND(C28&gt;45,C28&lt;66),"YES","NO")</f>
        <v>YES</v>
      </c>
      <c r="G28" s="1" t="str">
        <f>IF(AND(C28&gt;65,C28&lt;100),"YES","NO")</f>
        <v>NO</v>
      </c>
      <c r="H28" s="1" t="s">
        <v>183</v>
      </c>
      <c r="I28" s="1">
        <v>2</v>
      </c>
      <c r="J28" s="1">
        <f>J27+1</f>
        <v>24</v>
      </c>
      <c r="K28" s="1" t="s">
        <v>253</v>
      </c>
      <c r="L28" s="1" t="s">
        <v>584</v>
      </c>
      <c r="M28" s="4">
        <v>6</v>
      </c>
      <c r="N28" s="3">
        <f>IF(M28="",0,(N$4*(101+(1000*LOG(M$4,10))-(1000*LOG(M28,10)))))</f>
        <v>665.2714304385626</v>
      </c>
      <c r="P28" s="3">
        <f>IF(O28="",0,(P$4*(101+(1000*LOG(O$4,10))-(1000*LOG(O28,10)))))</f>
        <v>0</v>
      </c>
      <c r="R28" s="5">
        <f>IF(Q28="",0,(R$4*(101+(1000*LOG(Q$4,10))-(1000*LOG(Q28,10)))))</f>
        <v>0</v>
      </c>
      <c r="T28" s="3">
        <f>IF(S28="",0,(T$4*(101+(1000*LOG(S$4,10))-(1000*LOG(S28,10)))))</f>
        <v>0</v>
      </c>
      <c r="V28" s="3">
        <f>IF(U28="",0,(V$4*(101+(1000*LOG(U$4,10))-(1000*LOG(U28,10)))))</f>
        <v>0</v>
      </c>
      <c r="X28" s="3">
        <f>IF(W28="",0,(X$4*(101+(1000*LOG(W$4,10))-(1000*LOG(W28,10)))))</f>
        <v>0</v>
      </c>
      <c r="Z28" s="3">
        <f>IF(Y28="",0,(Z$4*(101+(1000*LOG(Y$4,10))-(1000*LOG(Y28,10)))))</f>
        <v>0</v>
      </c>
      <c r="AB28" s="3">
        <f>IF(AA28="",0,(AB$4*(101+(1000*LOG(AA$4,10))-(1000*LOG(AA28,10)))))</f>
        <v>0</v>
      </c>
      <c r="AD28" s="3">
        <f>IF(AC28="",0,(AD$4*(101+(1000*LOG(AC$4,10))-(1000*LOG(AC28,10)))))</f>
        <v>0</v>
      </c>
      <c r="AF28" s="3">
        <f>IF(AE28="",0,(AF$4*(101+(1000*LOG(AE$4,10))-(1000*LOG(AE28,10)))))</f>
        <v>0</v>
      </c>
      <c r="AH28" s="3">
        <f>IF(AG28="",0,(AH$4*(101+(1000*LOG(AG$4,10))-(1000*LOG(AG28,10)))))</f>
        <v>0</v>
      </c>
      <c r="AJ28" s="3">
        <f>IF(AI28="",0,(AJ$4*(101+(1000*LOG(AI$4,10))-(1000*LOG(AI28,10)))))</f>
        <v>0</v>
      </c>
      <c r="AL28" s="3">
        <f>IF(AK28="",0,(AL$4*(101+(1000*LOG(AK$4,10))-(1000*LOG(AK28,10)))))</f>
        <v>0</v>
      </c>
      <c r="AN28" s="3">
        <f>IF(AM28="",0,(AN$4*(101+(1000*LOG(AM$4,10))-(1000*LOG(AM28,10)))))</f>
        <v>0</v>
      </c>
      <c r="AP28" s="3">
        <f>IF(AO28="",0,(AP$4*(101+(1000*LOG(AO$4,10))-(1000*LOG(AO28,10)))))</f>
        <v>0</v>
      </c>
      <c r="AQ28" s="3">
        <f>N28+P28+R28+T28+V28+X28+Z28+AB28+AD28+AF28+AH28+AJ28+AL28+AN28+AP28</f>
        <v>665.2714304385626</v>
      </c>
      <c r="AR28" s="6">
        <f>BL28</f>
        <v>665.2714304385626</v>
      </c>
      <c r="AS28" s="4" t="s">
        <v>626</v>
      </c>
      <c r="AT28" s="3">
        <f>IF(AS28="*",AR28*0.05,0)</f>
        <v>33.26357152192813</v>
      </c>
      <c r="AU28" s="7">
        <f>AR28+AT28</f>
        <v>698.5350019604907</v>
      </c>
      <c r="AV28" s="4" t="s">
        <v>27</v>
      </c>
      <c r="AW28" s="3">
        <f>N28</f>
        <v>665.2714304385626</v>
      </c>
      <c r="AX28" s="3">
        <f>P28</f>
        <v>0</v>
      </c>
      <c r="AY28" s="3">
        <f>R28</f>
        <v>0</v>
      </c>
      <c r="AZ28" s="3">
        <f>T28</f>
        <v>0</v>
      </c>
      <c r="BA28" s="3">
        <f>V28</f>
        <v>0</v>
      </c>
      <c r="BB28" s="3">
        <f>X28</f>
        <v>0</v>
      </c>
      <c r="BC28" s="3">
        <f>Z28</f>
        <v>0</v>
      </c>
      <c r="BD28" s="3">
        <f>AB28</f>
        <v>0</v>
      </c>
      <c r="BE28" s="3">
        <f>AD28</f>
        <v>0</v>
      </c>
      <c r="BF28" s="3">
        <f>AF28</f>
        <v>0</v>
      </c>
      <c r="BG28" s="3">
        <f>AH28</f>
        <v>0</v>
      </c>
      <c r="BH28" s="3">
        <f>AJ28</f>
        <v>0</v>
      </c>
      <c r="BI28" s="3">
        <f>AL28</f>
        <v>0</v>
      </c>
      <c r="BJ28" s="3">
        <f>AN28</f>
        <v>0</v>
      </c>
      <c r="BK28" s="3">
        <f>AP28</f>
        <v>0</v>
      </c>
      <c r="BL28" s="8">
        <f>(LARGE(AW28:BK28,1))+(LARGE(AW28:BK28,2))+(LARGE(AW28:BK28,3))+(LARGE(AW28:BK28,4))+(LARGE(AW28:BK28,5))</f>
        <v>665.2714304385626</v>
      </c>
    </row>
    <row r="29" spans="1:64" ht="12">
      <c r="A29" s="4">
        <f>COUNTIF(AW29:BK29,"&gt;0")</f>
        <v>1</v>
      </c>
      <c r="B29" s="2">
        <v>24559</v>
      </c>
      <c r="C29" s="3">
        <f>DATEDIF(B29,$C$4,"Y")</f>
        <v>51</v>
      </c>
      <c r="D29" s="1" t="s">
        <v>332</v>
      </c>
      <c r="E29" s="1" t="str">
        <f>IF(C29&lt;46,"YES","NO")</f>
        <v>NO</v>
      </c>
      <c r="F29" s="1" t="str">
        <f>IF(AND(C29&gt;45,C29&lt;66),"YES","NO")</f>
        <v>YES</v>
      </c>
      <c r="G29" s="1" t="str">
        <f>IF(AND(C29&gt;65,C29&lt;100),"YES","NO")</f>
        <v>NO</v>
      </c>
      <c r="H29" s="1" t="s">
        <v>212</v>
      </c>
      <c r="I29" s="1">
        <v>1</v>
      </c>
      <c r="J29" s="1">
        <f>J28+1</f>
        <v>25</v>
      </c>
      <c r="K29" s="1" t="s">
        <v>15</v>
      </c>
      <c r="L29" s="1" t="s">
        <v>176</v>
      </c>
      <c r="N29" s="3">
        <f>IF(M29="",0,(N$4*(101+(1000*LOG(M$4,10))-(1000*LOG(M29,10)))))</f>
        <v>0</v>
      </c>
      <c r="O29" s="4">
        <v>10</v>
      </c>
      <c r="P29" s="3">
        <f>IF(O29="",0,(P$4*(101+(1000*LOG(O$4,10))-(1000*LOG(O29,10)))))</f>
        <v>632.478917042255</v>
      </c>
      <c r="R29" s="5">
        <f>IF(Q29="",0,(R$4*(101+(1000*LOG(Q$4,10))-(1000*LOG(Q29,10)))))</f>
        <v>0</v>
      </c>
      <c r="T29" s="3">
        <f>IF(S29="",0,(T$4*(101+(1000*LOG(S$4,10))-(1000*LOG(S29,10)))))</f>
        <v>0</v>
      </c>
      <c r="V29" s="3">
        <f>IF(U29="",0,(V$4*(101+(1000*LOG(U$4,10))-(1000*LOG(U29,10)))))</f>
        <v>0</v>
      </c>
      <c r="X29" s="3">
        <f>IF(W29="",0,(X$4*(101+(1000*LOG(W$4,10))-(1000*LOG(W29,10)))))</f>
        <v>0</v>
      </c>
      <c r="Z29" s="3">
        <f>IF(Y29="",0,(Z$4*(101+(1000*LOG(Y$4,10))-(1000*LOG(Y29,10)))))</f>
        <v>0</v>
      </c>
      <c r="AB29" s="3">
        <f>IF(AA29="",0,(AB$4*(101+(1000*LOG(AA$4,10))-(1000*LOG(AA29,10)))))</f>
        <v>0</v>
      </c>
      <c r="AD29" s="3">
        <f>IF(AC29="",0,(AD$4*(101+(1000*LOG(AC$4,10))-(1000*LOG(AC29,10)))))</f>
        <v>0</v>
      </c>
      <c r="AF29" s="3">
        <f>IF(AE29="",0,(AF$4*(101+(1000*LOG(AE$4,10))-(1000*LOG(AE29,10)))))</f>
        <v>0</v>
      </c>
      <c r="AH29" s="3">
        <f>IF(AG29="",0,(AH$4*(101+(1000*LOG(AG$4,10))-(1000*LOG(AG29,10)))))</f>
        <v>0</v>
      </c>
      <c r="AJ29" s="3">
        <f>IF(AI29="",0,(AJ$4*(101+(1000*LOG(AI$4,10))-(1000*LOG(AI29,10)))))</f>
        <v>0</v>
      </c>
      <c r="AL29" s="3">
        <f>IF(AK29="",0,(AL$4*(101+(1000*LOG(AK$4,10))-(1000*LOG(AK29,10)))))</f>
        <v>0</v>
      </c>
      <c r="AN29" s="3">
        <f>IF(AM29="",0,(AN$4*(101+(1000*LOG(AM$4,10))-(1000*LOG(AM29,10)))))</f>
        <v>0</v>
      </c>
      <c r="AP29" s="3">
        <f>IF(AO29="",0,(AP$4*(101+(1000*LOG(AO$4,10))-(1000*LOG(AO29,10)))))</f>
        <v>0</v>
      </c>
      <c r="AQ29" s="3">
        <f>N29+P29+R29+T29+V29+X29+Z29+AB29+AD29+AF29+AH29+AJ29+AL29+AN29+AP29</f>
        <v>632.478917042255</v>
      </c>
      <c r="AR29" s="6">
        <f>BL29</f>
        <v>632.478917042255</v>
      </c>
      <c r="AS29" s="12" t="s">
        <v>626</v>
      </c>
      <c r="AT29" s="3">
        <f>IF(AS29="*",AR29*0.05,0)</f>
        <v>31.623945852112755</v>
      </c>
      <c r="AU29" s="7">
        <f>AR29+AT29</f>
        <v>664.1028628943678</v>
      </c>
      <c r="AV29" s="23" t="s">
        <v>27</v>
      </c>
      <c r="AW29" s="3">
        <f>N29</f>
        <v>0</v>
      </c>
      <c r="AX29" s="3">
        <f>P29</f>
        <v>632.478917042255</v>
      </c>
      <c r="AY29" s="3">
        <f>R29</f>
        <v>0</v>
      </c>
      <c r="AZ29" s="3">
        <f>T29</f>
        <v>0</v>
      </c>
      <c r="BA29" s="3">
        <f>V29</f>
        <v>0</v>
      </c>
      <c r="BB29" s="3">
        <f>X29</f>
        <v>0</v>
      </c>
      <c r="BC29" s="3">
        <f>Z29</f>
        <v>0</v>
      </c>
      <c r="BD29" s="3">
        <f>AB29</f>
        <v>0</v>
      </c>
      <c r="BE29" s="3">
        <f>AD29</f>
        <v>0</v>
      </c>
      <c r="BF29" s="3">
        <f>AF29</f>
        <v>0</v>
      </c>
      <c r="BG29" s="3">
        <f>AH29</f>
        <v>0</v>
      </c>
      <c r="BH29" s="3">
        <f>AJ29</f>
        <v>0</v>
      </c>
      <c r="BI29" s="3">
        <f>AL29</f>
        <v>0</v>
      </c>
      <c r="BJ29" s="3">
        <f>AN29</f>
        <v>0</v>
      </c>
      <c r="BK29" s="3">
        <f>AP29</f>
        <v>0</v>
      </c>
      <c r="BL29" s="8">
        <f>(LARGE(AW29:BK29,1))+(LARGE(AW29:BK29,2))+(LARGE(AW29:BK29,3))+(LARGE(AW29:BK29,4))+(LARGE(AW29:BK29,5))</f>
        <v>632.478917042255</v>
      </c>
    </row>
    <row r="30" spans="1:64" ht="12">
      <c r="A30" s="4">
        <f>COUNTIF(AW30:BK30,"&gt;0")</f>
        <v>1</v>
      </c>
      <c r="B30" s="2">
        <v>16088</v>
      </c>
      <c r="C30" s="3">
        <f>DATEDIF(B30,$C$4,"Y")</f>
        <v>74</v>
      </c>
      <c r="D30" s="1" t="s">
        <v>52</v>
      </c>
      <c r="E30" s="1" t="str">
        <f>IF(C30&lt;46,"YES","NO")</f>
        <v>NO</v>
      </c>
      <c r="F30" s="1" t="str">
        <f>IF(AND(C30&gt;45,C30&lt;66),"YES","NO")</f>
        <v>NO</v>
      </c>
      <c r="G30" s="1" t="str">
        <f>IF(AND(C30&gt;65,C30&lt;100),"YES","NO")</f>
        <v>YES</v>
      </c>
      <c r="H30" s="1" t="s">
        <v>53</v>
      </c>
      <c r="I30" s="1">
        <v>2</v>
      </c>
      <c r="J30" s="1">
        <f>J29+1</f>
        <v>26</v>
      </c>
      <c r="K30" s="1" t="s">
        <v>139</v>
      </c>
      <c r="L30" s="1" t="s">
        <v>26</v>
      </c>
      <c r="M30" s="4">
        <v>7</v>
      </c>
      <c r="N30" s="3">
        <f>IF(M30="",0,(N$4*(101+(1000*LOG(M$4,10))-(1000*LOG(M30,10)))))</f>
        <v>598.3246408079493</v>
      </c>
      <c r="P30" s="3">
        <f>IF(O30="",0,(P$4*(101+(1000*LOG(O$4,10))-(1000*LOG(O30,10)))))</f>
        <v>0</v>
      </c>
      <c r="R30" s="5">
        <f>IF(Q30="",0,(R$4*(101+(1000*LOG(Q$4,10))-(1000*LOG(Q30,10)))))</f>
        <v>0</v>
      </c>
      <c r="T30" s="3">
        <f>IF(S30="",0,(T$4*(101+(1000*LOG(S$4,10))-(1000*LOG(S30,10)))))</f>
        <v>0</v>
      </c>
      <c r="V30" s="3">
        <f>IF(U30="",0,(V$4*(101+(1000*LOG(U$4,10))-(1000*LOG(U30,10)))))</f>
        <v>0</v>
      </c>
      <c r="X30" s="3">
        <f>IF(W30="",0,(X$4*(101+(1000*LOG(W$4,10))-(1000*LOG(W30,10)))))</f>
        <v>0</v>
      </c>
      <c r="Z30" s="3">
        <f>IF(Y30="",0,(Z$4*(101+(1000*LOG(Y$4,10))-(1000*LOG(Y30,10)))))</f>
        <v>0</v>
      </c>
      <c r="AB30" s="3">
        <f>IF(AA30="",0,(AB$4*(101+(1000*LOG(AA$4,10))-(1000*LOG(AA30,10)))))</f>
        <v>0</v>
      </c>
      <c r="AD30" s="3">
        <f>IF(AC30="",0,(AD$4*(101+(1000*LOG(AC$4,10))-(1000*LOG(AC30,10)))))</f>
        <v>0</v>
      </c>
      <c r="AF30" s="3">
        <f>IF(AE30="",0,(AF$4*(101+(1000*LOG(AE$4,10))-(1000*LOG(AE30,10)))))</f>
        <v>0</v>
      </c>
      <c r="AH30" s="3">
        <f>IF(AG30="",0,(AH$4*(101+(1000*LOG(AG$4,10))-(1000*LOG(AG30,10)))))</f>
        <v>0</v>
      </c>
      <c r="AJ30" s="3">
        <f>IF(AI30="",0,(AJ$4*(101+(1000*LOG(AI$4,10))-(1000*LOG(AI30,10)))))</f>
        <v>0</v>
      </c>
      <c r="AL30" s="3">
        <f>IF(AK30="",0,(AL$4*(101+(1000*LOG(AK$4,10))-(1000*LOG(AK30,10)))))</f>
        <v>0</v>
      </c>
      <c r="AN30" s="3">
        <f>IF(AM30="",0,(AN$4*(101+(1000*LOG(AM$4,10))-(1000*LOG(AM30,10)))))</f>
        <v>0</v>
      </c>
      <c r="AP30" s="3">
        <f>IF(AO30="",0,(AP$4*(101+(1000*LOG(AO$4,10))-(1000*LOG(AO30,10)))))</f>
        <v>0</v>
      </c>
      <c r="AQ30" s="3">
        <f>N30+P30+R30+T30+V30+X30+Z30+AB30+AD30+AF30+AH30+AJ30+AL30+AN30+AP30</f>
        <v>598.3246408079493</v>
      </c>
      <c r="AR30" s="6">
        <f>BL30</f>
        <v>598.3246408079493</v>
      </c>
      <c r="AS30" s="9" t="s">
        <v>626</v>
      </c>
      <c r="AT30" s="3">
        <f>IF(AS30="*",AR30*0.05,0)</f>
        <v>29.916232040397468</v>
      </c>
      <c r="AU30" s="7">
        <f>AR30+AT30</f>
        <v>628.2408728483468</v>
      </c>
      <c r="AV30" s="4" t="s">
        <v>27</v>
      </c>
      <c r="AW30" s="3">
        <f>N30</f>
        <v>598.3246408079493</v>
      </c>
      <c r="AX30" s="3">
        <f>P30</f>
        <v>0</v>
      </c>
      <c r="AY30" s="3">
        <f>R30</f>
        <v>0</v>
      </c>
      <c r="AZ30" s="3">
        <f>T30</f>
        <v>0</v>
      </c>
      <c r="BA30" s="3">
        <f>V30</f>
        <v>0</v>
      </c>
      <c r="BB30" s="3">
        <f>X30</f>
        <v>0</v>
      </c>
      <c r="BC30" s="3">
        <f>Z30</f>
        <v>0</v>
      </c>
      <c r="BD30" s="3">
        <f>AB30</f>
        <v>0</v>
      </c>
      <c r="BE30" s="3">
        <f>AD30</f>
        <v>0</v>
      </c>
      <c r="BF30" s="3">
        <f>AF30</f>
        <v>0</v>
      </c>
      <c r="BG30" s="3">
        <f>AH30</f>
        <v>0</v>
      </c>
      <c r="BH30" s="3">
        <f>AJ30</f>
        <v>0</v>
      </c>
      <c r="BI30" s="3">
        <f>AL30</f>
        <v>0</v>
      </c>
      <c r="BJ30" s="3">
        <f>AN30</f>
        <v>0</v>
      </c>
      <c r="BK30" s="3">
        <f>AP30</f>
        <v>0</v>
      </c>
      <c r="BL30" s="8">
        <f>(LARGE(AW30:BK30,1))+(LARGE(AW30:BK30,2))+(LARGE(AW30:BK30,3))+(LARGE(AW30:BK30,4))+(LARGE(AW30:BK30,5))</f>
        <v>598.3246408079493</v>
      </c>
    </row>
    <row r="31" spans="1:64" ht="12">
      <c r="A31" s="4">
        <f>COUNTIF(AW31:BK31,"&gt;0")</f>
        <v>1</v>
      </c>
      <c r="B31" s="2">
        <v>18179</v>
      </c>
      <c r="C31" s="3">
        <f>DATEDIF(B31,$C$4,"Y")</f>
        <v>68</v>
      </c>
      <c r="D31" s="1" t="s">
        <v>50</v>
      </c>
      <c r="E31" s="1" t="str">
        <f>IF(C31&lt;46,"YES","NO")</f>
        <v>NO</v>
      </c>
      <c r="F31" s="1" t="str">
        <f>IF(AND(C31&gt;45,C31&lt;66),"YES","NO")</f>
        <v>NO</v>
      </c>
      <c r="G31" s="1" t="str">
        <f>IF(AND(C31&gt;65,C31&lt;100),"YES","NO")</f>
        <v>YES</v>
      </c>
      <c r="H31" s="1" t="s">
        <v>182</v>
      </c>
      <c r="I31" s="1">
        <v>1</v>
      </c>
      <c r="J31" s="1">
        <f>J30+1</f>
        <v>27</v>
      </c>
      <c r="K31" s="1" t="s">
        <v>131</v>
      </c>
      <c r="L31" s="1" t="s">
        <v>132</v>
      </c>
      <c r="N31" s="3">
        <f>IF(M31="",0,(N$4*(101+(1000*LOG(M$4,10))-(1000*LOG(M31,10)))))</f>
        <v>0</v>
      </c>
      <c r="O31" s="4">
        <v>11</v>
      </c>
      <c r="P31" s="3">
        <f>IF(O31="",0,(P$4*(101+(1000*LOG(O$4,10))-(1000*LOG(O31,10)))))</f>
        <v>591.0862318840302</v>
      </c>
      <c r="R31" s="5">
        <f>IF(Q31="",0,(R$4*(101+(1000*LOG(Q$4,10))-(1000*LOG(Q31,10)))))</f>
        <v>0</v>
      </c>
      <c r="T31" s="3">
        <f>IF(S31="",0,(T$4*(101+(1000*LOG(S$4,10))-(1000*LOG(S31,10)))))</f>
        <v>0</v>
      </c>
      <c r="V31" s="3">
        <f>IF(U31="",0,(V$4*(101+(1000*LOG(U$4,10))-(1000*LOG(U31,10)))))</f>
        <v>0</v>
      </c>
      <c r="X31" s="3">
        <f>IF(W31="",0,(X$4*(101+(1000*LOG(W$4,10))-(1000*LOG(W31,10)))))</f>
        <v>0</v>
      </c>
      <c r="Z31" s="3">
        <f>IF(Y31="",0,(Z$4*(101+(1000*LOG(Y$4,10))-(1000*LOG(Y31,10)))))</f>
        <v>0</v>
      </c>
      <c r="AB31" s="3">
        <f>IF(AA31="",0,(AB$4*(101+(1000*LOG(AA$4,10))-(1000*LOG(AA31,10)))))</f>
        <v>0</v>
      </c>
      <c r="AD31" s="3">
        <f>IF(AC31="",0,(AD$4*(101+(1000*LOG(AC$4,10))-(1000*LOG(AC31,10)))))</f>
        <v>0</v>
      </c>
      <c r="AF31" s="3">
        <f>IF(AE31="",0,(AF$4*(101+(1000*LOG(AE$4,10))-(1000*LOG(AE31,10)))))</f>
        <v>0</v>
      </c>
      <c r="AH31" s="3">
        <f>IF(AG31="",0,(AH$4*(101+(1000*LOG(AG$4,10))-(1000*LOG(AG31,10)))))</f>
        <v>0</v>
      </c>
      <c r="AJ31" s="3">
        <f>IF(AI31="",0,(AJ$4*(101+(1000*LOG(AI$4,10))-(1000*LOG(AI31,10)))))</f>
        <v>0</v>
      </c>
      <c r="AL31" s="3">
        <f>IF(AK31="",0,(AL$4*(101+(1000*LOG(AK$4,10))-(1000*LOG(AK31,10)))))</f>
        <v>0</v>
      </c>
      <c r="AN31" s="3">
        <f>IF(AM31="",0,(AN$4*(101+(1000*LOG(AM$4,10))-(1000*LOG(AM31,10)))))</f>
        <v>0</v>
      </c>
      <c r="AP31" s="3">
        <f>IF(AO31="",0,(AP$4*(101+(1000*LOG(AO$4,10))-(1000*LOG(AO31,10)))))</f>
        <v>0</v>
      </c>
      <c r="AQ31" s="3">
        <f>N31+P31+R31+T31+V31+X31+Z31+AB31+AD31+AF31+AH31+AJ31+AL31+AN31+AP31</f>
        <v>591.0862318840302</v>
      </c>
      <c r="AR31" s="6">
        <f>BL31</f>
        <v>591.0862318840302</v>
      </c>
      <c r="AS31" s="12" t="s">
        <v>626</v>
      </c>
      <c r="AT31" s="3">
        <f>IF(AS31="*",AR31*0.05,0)</f>
        <v>29.55431159420151</v>
      </c>
      <c r="AU31" s="7">
        <f>AR31+AT31</f>
        <v>620.6405434782317</v>
      </c>
      <c r="AV31" s="4" t="s">
        <v>27</v>
      </c>
      <c r="AW31" s="3">
        <f>N31</f>
        <v>0</v>
      </c>
      <c r="AX31" s="3">
        <f>P31</f>
        <v>591.0862318840302</v>
      </c>
      <c r="AY31" s="3">
        <f>R31</f>
        <v>0</v>
      </c>
      <c r="AZ31" s="3">
        <f>T31</f>
        <v>0</v>
      </c>
      <c r="BA31" s="3">
        <f>V31</f>
        <v>0</v>
      </c>
      <c r="BB31" s="3">
        <f>X31</f>
        <v>0</v>
      </c>
      <c r="BC31" s="3">
        <f>Z31</f>
        <v>0</v>
      </c>
      <c r="BD31" s="3">
        <f>AB31</f>
        <v>0</v>
      </c>
      <c r="BE31" s="3">
        <f>AD31</f>
        <v>0</v>
      </c>
      <c r="BF31" s="3">
        <f>AF31</f>
        <v>0</v>
      </c>
      <c r="BG31" s="3">
        <f>AH31</f>
        <v>0</v>
      </c>
      <c r="BH31" s="3">
        <f>AJ31</f>
        <v>0</v>
      </c>
      <c r="BI31" s="3">
        <f>AL31</f>
        <v>0</v>
      </c>
      <c r="BJ31" s="3">
        <f>AN31</f>
        <v>0</v>
      </c>
      <c r="BK31" s="3">
        <f>AP31</f>
        <v>0</v>
      </c>
      <c r="BL31" s="8">
        <f>(LARGE(AW31:BK31,1))+(LARGE(AW31:BK31,2))+(LARGE(AW31:BK31,3))+(LARGE(AW31:BK31,4))+(LARGE(AW31:BK31,5))</f>
        <v>591.0862318840302</v>
      </c>
    </row>
    <row r="32" spans="1:66" ht="12">
      <c r="A32" s="27">
        <f>COUNTIF(AW32:BK32,"&gt;0")</f>
        <v>1</v>
      </c>
      <c r="B32" s="28">
        <v>1</v>
      </c>
      <c r="C32" s="29">
        <f>DATEDIF(B32,$C$4,"Y")</f>
        <v>118</v>
      </c>
      <c r="D32" s="30"/>
      <c r="E32" s="30" t="str">
        <f>IF(C32&lt;46,"YES","NO")</f>
        <v>NO</v>
      </c>
      <c r="F32" s="30" t="str">
        <f>IF(AND(C32&gt;45,C32&lt;66),"YES","NO")</f>
        <v>NO</v>
      </c>
      <c r="G32" s="30" t="str">
        <f>IF(AND(C32&gt;65,C32&lt;100),"YES","NO")</f>
        <v>NO</v>
      </c>
      <c r="H32" s="30"/>
      <c r="I32" s="30"/>
      <c r="J32" s="30">
        <f>J31+1</f>
        <v>28</v>
      </c>
      <c r="K32" s="30" t="s">
        <v>627</v>
      </c>
      <c r="L32" s="30" t="s">
        <v>628</v>
      </c>
      <c r="M32" s="27"/>
      <c r="N32" s="29">
        <f>IF(M32="",0,(N$4*(101+(1000*LOG(M$4,10))-(1000*LOG(M32,10)))))</f>
        <v>0</v>
      </c>
      <c r="O32" s="27">
        <v>13</v>
      </c>
      <c r="P32" s="29">
        <f>IF(O32="",0,(P$4*(101+(1000*LOG(O$4,10))-(1000*LOG(O32,10)))))</f>
        <v>518.5355647354183</v>
      </c>
      <c r="Q32" s="27"/>
      <c r="R32" s="31">
        <f>IF(Q32="",0,(R$4*(101+(1000*LOG(Q$4,10))-(1000*LOG(Q32,10)))))</f>
        <v>0</v>
      </c>
      <c r="S32" s="27"/>
      <c r="T32" s="29">
        <f>IF(S32="",0,(T$4*(101+(1000*LOG(S$4,10))-(1000*LOG(S32,10)))))</f>
        <v>0</v>
      </c>
      <c r="U32" s="27"/>
      <c r="V32" s="29">
        <f>IF(U32="",0,(V$4*(101+(1000*LOG(U$4,10))-(1000*LOG(U32,10)))))</f>
        <v>0</v>
      </c>
      <c r="W32" s="27"/>
      <c r="X32" s="29">
        <f>IF(W32="",0,(X$4*(101+(1000*LOG(W$4,10))-(1000*LOG(W32,10)))))</f>
        <v>0</v>
      </c>
      <c r="Y32" s="27"/>
      <c r="Z32" s="29">
        <f>IF(Y32="",0,(Z$4*(101+(1000*LOG(Y$4,10))-(1000*LOG(Y32,10)))))</f>
        <v>0</v>
      </c>
      <c r="AA32" s="27"/>
      <c r="AB32" s="29">
        <f>IF(AA32="",0,(AB$4*(101+(1000*LOG(AA$4,10))-(1000*LOG(AA32,10)))))</f>
        <v>0</v>
      </c>
      <c r="AC32" s="27"/>
      <c r="AD32" s="29">
        <f>IF(AC32="",0,(AD$4*(101+(1000*LOG(AC$4,10))-(1000*LOG(AC32,10)))))</f>
        <v>0</v>
      </c>
      <c r="AE32" s="27"/>
      <c r="AF32" s="29">
        <f>IF(AE32="",0,(AF$4*(101+(1000*LOG(AE$4,10))-(1000*LOG(AE32,10)))))</f>
        <v>0</v>
      </c>
      <c r="AG32" s="27"/>
      <c r="AH32" s="29">
        <f>IF(AG32="",0,(AH$4*(101+(1000*LOG(AG$4,10))-(1000*LOG(AG32,10)))))</f>
        <v>0</v>
      </c>
      <c r="AI32" s="27"/>
      <c r="AJ32" s="29">
        <f>IF(AI32="",0,(AJ$4*(101+(1000*LOG(AI$4,10))-(1000*LOG(AI32,10)))))</f>
        <v>0</v>
      </c>
      <c r="AK32" s="27"/>
      <c r="AL32" s="29">
        <f>IF(AK32="",0,(AL$4*(101+(1000*LOG(AK$4,10))-(1000*LOG(AK32,10)))))</f>
        <v>0</v>
      </c>
      <c r="AM32" s="27"/>
      <c r="AN32" s="29">
        <f>IF(AM32="",0,(AN$4*(101+(1000*LOG(AM$4,10))-(1000*LOG(AM32,10)))))</f>
        <v>0</v>
      </c>
      <c r="AO32" s="27"/>
      <c r="AP32" s="29">
        <f>IF(AO32="",0,(AP$4*(101+(1000*LOG(AO$4,10))-(1000*LOG(AO32,10)))))</f>
        <v>0</v>
      </c>
      <c r="AQ32" s="29">
        <f>N32+P32+R32+T32+V32+X32+Z32+AB32+AD32+AF32+AH32+AJ32+AL32+AN32+AP32</f>
        <v>518.5355647354183</v>
      </c>
      <c r="AR32" s="32">
        <f>BL32</f>
        <v>518.5355647354183</v>
      </c>
      <c r="AS32" s="27" t="s">
        <v>626</v>
      </c>
      <c r="AT32" s="29">
        <f>IF(AS32="*",AR32*0.05,0)</f>
        <v>25.926778236770918</v>
      </c>
      <c r="AU32" s="33">
        <f>AR32+AT32</f>
        <v>544.4623429721893</v>
      </c>
      <c r="AV32" s="27" t="s">
        <v>27</v>
      </c>
      <c r="AW32" s="29">
        <f>N32</f>
        <v>0</v>
      </c>
      <c r="AX32" s="29">
        <f>P32</f>
        <v>518.5355647354183</v>
      </c>
      <c r="AY32" s="29">
        <f>R32</f>
        <v>0</v>
      </c>
      <c r="AZ32" s="29">
        <f>T32</f>
        <v>0</v>
      </c>
      <c r="BA32" s="29">
        <f>V32</f>
        <v>0</v>
      </c>
      <c r="BB32" s="29">
        <f>X32</f>
        <v>0</v>
      </c>
      <c r="BC32" s="29">
        <f>Z32</f>
        <v>0</v>
      </c>
      <c r="BD32" s="29">
        <f>AB32</f>
        <v>0</v>
      </c>
      <c r="BE32" s="29">
        <f>AD32</f>
        <v>0</v>
      </c>
      <c r="BF32" s="29">
        <f>AF32</f>
        <v>0</v>
      </c>
      <c r="BG32" s="29">
        <f>AH32</f>
        <v>0</v>
      </c>
      <c r="BH32" s="29">
        <f>AJ32</f>
        <v>0</v>
      </c>
      <c r="BI32" s="29">
        <f>AL32</f>
        <v>0</v>
      </c>
      <c r="BJ32" s="29">
        <f>AN32</f>
        <v>0</v>
      </c>
      <c r="BK32" s="29">
        <f>AP32</f>
        <v>0</v>
      </c>
      <c r="BL32" s="34">
        <f>(LARGE(AW32:BK32,1))+(LARGE(AW32:BK32,2))+(LARGE(AW32:BK32,3))+(LARGE(AW32:BK32,4))+(LARGE(AW32:BK32,5))</f>
        <v>518.5355647354183</v>
      </c>
      <c r="BM32" s="27"/>
      <c r="BN32" s="27"/>
    </row>
    <row r="33" spans="1:64" ht="12">
      <c r="A33" s="4">
        <f>COUNTIF(AW33:BK33,"&gt;0")</f>
        <v>1</v>
      </c>
      <c r="B33" s="2">
        <v>16769</v>
      </c>
      <c r="C33" s="3">
        <f>DATEDIF(B33,$C$4,"Y")</f>
        <v>72</v>
      </c>
      <c r="D33" s="1" t="s">
        <v>213</v>
      </c>
      <c r="E33" s="1" t="str">
        <f>IF(C33&lt;46,"YES","NO")</f>
        <v>NO</v>
      </c>
      <c r="F33" s="1" t="str">
        <f>IF(AND(C33&gt;45,C33&lt;66),"YES","NO")</f>
        <v>NO</v>
      </c>
      <c r="G33" s="1" t="str">
        <f>IF(AND(C33&gt;65,C33&lt;100),"YES","NO")</f>
        <v>YES</v>
      </c>
      <c r="H33" s="1" t="s">
        <v>427</v>
      </c>
      <c r="I33" s="1">
        <v>2</v>
      </c>
      <c r="J33" s="1">
        <f>J32+1</f>
        <v>29</v>
      </c>
      <c r="K33" s="1" t="s">
        <v>106</v>
      </c>
      <c r="L33" s="1" t="s">
        <v>107</v>
      </c>
      <c r="N33" s="3">
        <f>IF(M33="",0,(N$4*(101+(1000*LOG(M$4,10))-(1000*LOG(M33,10)))))</f>
        <v>0</v>
      </c>
      <c r="O33" s="4">
        <v>14</v>
      </c>
      <c r="P33" s="3">
        <f>IF(O33="",0,(P$4*(101+(1000*LOG(O$4,10))-(1000*LOG(O33,10)))))</f>
        <v>486.35088136401737</v>
      </c>
      <c r="R33" s="5">
        <f>IF(Q33="",0,(R$4*(101+(1000*LOG(Q$4,10))-(1000*LOG(Q33,10)))))</f>
        <v>0</v>
      </c>
      <c r="T33" s="3">
        <f>IF(S33="",0,(T$4*(101+(1000*LOG(S$4,10))-(1000*LOG(S33,10)))))</f>
        <v>0</v>
      </c>
      <c r="V33" s="3">
        <f>IF(U33="",0,(V$4*(101+(1000*LOG(U$4,10))-(1000*LOG(U33,10)))))</f>
        <v>0</v>
      </c>
      <c r="X33" s="3">
        <f>IF(W33="",0,(X$4*(101+(1000*LOG(W$4,10))-(1000*LOG(W33,10)))))</f>
        <v>0</v>
      </c>
      <c r="Z33" s="3">
        <f>IF(Y33="",0,(Z$4*(101+(1000*LOG(Y$4,10))-(1000*LOG(Y33,10)))))</f>
        <v>0</v>
      </c>
      <c r="AB33" s="3">
        <f>IF(AA33="",0,(AB$4*(101+(1000*LOG(AA$4,10))-(1000*LOG(AA33,10)))))</f>
        <v>0</v>
      </c>
      <c r="AD33" s="3">
        <f>IF(AC33="",0,(AD$4*(101+(1000*LOG(AC$4,10))-(1000*LOG(AC33,10)))))</f>
        <v>0</v>
      </c>
      <c r="AF33" s="3">
        <f>IF(AE33="",0,(AF$4*(101+(1000*LOG(AE$4,10))-(1000*LOG(AE33,10)))))</f>
        <v>0</v>
      </c>
      <c r="AH33" s="3">
        <f>IF(AG33="",0,(AH$4*(101+(1000*LOG(AG$4,10))-(1000*LOG(AG33,10)))))</f>
        <v>0</v>
      </c>
      <c r="AJ33" s="3">
        <f>IF(AI33="",0,(AJ$4*(101+(1000*LOG(AI$4,10))-(1000*LOG(AI33,10)))))</f>
        <v>0</v>
      </c>
      <c r="AL33" s="3">
        <f>IF(AK33="",0,(AL$4*(101+(1000*LOG(AK$4,10))-(1000*LOG(AK33,10)))))</f>
        <v>0</v>
      </c>
      <c r="AN33" s="3">
        <f>IF(AM33="",0,(AN$4*(101+(1000*LOG(AM$4,10))-(1000*LOG(AM33,10)))))</f>
        <v>0</v>
      </c>
      <c r="AP33" s="3">
        <f>IF(AO33="",0,(AP$4*(101+(1000*LOG(AO$4,10))-(1000*LOG(AO33,10)))))</f>
        <v>0</v>
      </c>
      <c r="AQ33" s="3">
        <f>N33+P33+R33+T33+V33+X33+Z33+AB33+AD33+AF33+AH33+AJ33+AL33+AN33+AP33</f>
        <v>486.35088136401737</v>
      </c>
      <c r="AR33" s="6">
        <f>BL33</f>
        <v>486.35088136401737</v>
      </c>
      <c r="AS33" s="9" t="s">
        <v>626</v>
      </c>
      <c r="AT33" s="3">
        <f>IF(AS33="*",AR33*0.05,0)</f>
        <v>24.31754406820087</v>
      </c>
      <c r="AU33" s="7">
        <f>AR33+AT33</f>
        <v>510.6684254322182</v>
      </c>
      <c r="AV33" s="4" t="s">
        <v>27</v>
      </c>
      <c r="AW33" s="3">
        <f>N33</f>
        <v>0</v>
      </c>
      <c r="AX33" s="3">
        <f>P33</f>
        <v>486.35088136401737</v>
      </c>
      <c r="AY33" s="3">
        <f>R33</f>
        <v>0</v>
      </c>
      <c r="AZ33" s="3">
        <f>T33</f>
        <v>0</v>
      </c>
      <c r="BA33" s="3">
        <f>V33</f>
        <v>0</v>
      </c>
      <c r="BB33" s="3">
        <f>X33</f>
        <v>0</v>
      </c>
      <c r="BC33" s="3">
        <f>Z33</f>
        <v>0</v>
      </c>
      <c r="BD33" s="3">
        <f>AB33</f>
        <v>0</v>
      </c>
      <c r="BE33" s="3">
        <f>AD33</f>
        <v>0</v>
      </c>
      <c r="BF33" s="3">
        <f>AF33</f>
        <v>0</v>
      </c>
      <c r="BG33" s="3">
        <f>AH33</f>
        <v>0</v>
      </c>
      <c r="BH33" s="3">
        <f>AJ33</f>
        <v>0</v>
      </c>
      <c r="BI33" s="3">
        <f>AL33</f>
        <v>0</v>
      </c>
      <c r="BJ33" s="3">
        <f>AN33</f>
        <v>0</v>
      </c>
      <c r="BK33" s="3">
        <f>AP33</f>
        <v>0</v>
      </c>
      <c r="BL33" s="8">
        <f>(LARGE(AW33:BK33,1))+(LARGE(AW33:BK33,2))+(LARGE(AW33:BK33,3))+(LARGE(AW33:BK33,4))+(LARGE(AW33:BK33,5))</f>
        <v>486.35088136401737</v>
      </c>
    </row>
    <row r="34" spans="1:64" ht="12">
      <c r="A34" s="4">
        <f>COUNTIF(AW34:BK34,"&gt;0")</f>
        <v>1</v>
      </c>
      <c r="B34" s="2">
        <v>24524</v>
      </c>
      <c r="C34" s="3">
        <f>DATEDIF(B34,$C$4,"Y")</f>
        <v>51</v>
      </c>
      <c r="D34" s="1" t="s">
        <v>332</v>
      </c>
      <c r="E34" s="1" t="str">
        <f>IF(C34&lt;46,"YES","NO")</f>
        <v>NO</v>
      </c>
      <c r="F34" s="1" t="str">
        <f>IF(AND(C34&gt;45,C34&lt;66),"YES","NO")</f>
        <v>YES</v>
      </c>
      <c r="G34" s="1" t="str">
        <f>IF(AND(C34&gt;65,C34&lt;100),"YES","NO")</f>
        <v>NO</v>
      </c>
      <c r="H34" s="1" t="s">
        <v>212</v>
      </c>
      <c r="I34" s="1">
        <v>1</v>
      </c>
      <c r="J34" s="1">
        <f>J33+1</f>
        <v>30</v>
      </c>
      <c r="K34" s="1" t="s">
        <v>181</v>
      </c>
      <c r="L34" s="1" t="s">
        <v>434</v>
      </c>
      <c r="N34" s="3">
        <f>IF(M34="",0,(N$4*(101+(1000*LOG(M$4,10))-(1000*LOG(M34,10)))))</f>
        <v>0</v>
      </c>
      <c r="O34" s="4">
        <v>15</v>
      </c>
      <c r="P34" s="3">
        <f>IF(O34="",0,(P$4*(101+(1000*LOG(O$4,10))-(1000*LOG(O34,10)))))</f>
        <v>456.3876579865739</v>
      </c>
      <c r="R34" s="5">
        <f>IF(Q34="",0,(R$4*(101+(1000*LOG(Q$4,10))-(1000*LOG(Q34,10)))))</f>
        <v>0</v>
      </c>
      <c r="T34" s="3">
        <f>IF(S34="",0,(T$4*(101+(1000*LOG(S$4,10))-(1000*LOG(S34,10)))))</f>
        <v>0</v>
      </c>
      <c r="V34" s="3">
        <f>IF(U34="",0,(V$4*(101+(1000*LOG(U$4,10))-(1000*LOG(U34,10)))))</f>
        <v>0</v>
      </c>
      <c r="X34" s="3">
        <f>IF(W34="",0,(X$4*(101+(1000*LOG(W$4,10))-(1000*LOG(W34,10)))))</f>
        <v>0</v>
      </c>
      <c r="Z34" s="3">
        <f>IF(Y34="",0,(Z$4*(101+(1000*LOG(Y$4,10))-(1000*LOG(Y34,10)))))</f>
        <v>0</v>
      </c>
      <c r="AB34" s="3">
        <f>IF(AA34="",0,(AB$4*(101+(1000*LOG(AA$4,10))-(1000*LOG(AA34,10)))))</f>
        <v>0</v>
      </c>
      <c r="AD34" s="3">
        <f>IF(AC34="",0,(AD$4*(101+(1000*LOG(AC$4,10))-(1000*LOG(AC34,10)))))</f>
        <v>0</v>
      </c>
      <c r="AF34" s="3">
        <f>IF(AE34="",0,(AF$4*(101+(1000*LOG(AE$4,10))-(1000*LOG(AE34,10)))))</f>
        <v>0</v>
      </c>
      <c r="AH34" s="3">
        <f>IF(AG34="",0,(AH$4*(101+(1000*LOG(AG$4,10))-(1000*LOG(AG34,10)))))</f>
        <v>0</v>
      </c>
      <c r="AJ34" s="3">
        <f>IF(AI34="",0,(AJ$4*(101+(1000*LOG(AI$4,10))-(1000*LOG(AI34,10)))))</f>
        <v>0</v>
      </c>
      <c r="AL34" s="3">
        <f>IF(AK34="",0,(AL$4*(101+(1000*LOG(AK$4,10))-(1000*LOG(AK34,10)))))</f>
        <v>0</v>
      </c>
      <c r="AN34" s="3">
        <f>IF(AM34="",0,(AN$4*(101+(1000*LOG(AM$4,10))-(1000*LOG(AM34,10)))))</f>
        <v>0</v>
      </c>
      <c r="AP34" s="3">
        <f>IF(AO34="",0,(AP$4*(101+(1000*LOG(AO$4,10))-(1000*LOG(AO34,10)))))</f>
        <v>0</v>
      </c>
      <c r="AQ34" s="3">
        <f>N34+P34+R34+T34+V34+X34+Z34+AB34+AD34+AF34+AH34+AJ34+AL34+AN34+AP34</f>
        <v>456.3876579865739</v>
      </c>
      <c r="AR34" s="6">
        <f>BL34</f>
        <v>456.3876579865739</v>
      </c>
      <c r="AS34" s="12" t="s">
        <v>626</v>
      </c>
      <c r="AT34" s="3">
        <f>IF(AS34="*",AR34*0.05,0)</f>
        <v>22.819382899328698</v>
      </c>
      <c r="AU34" s="7">
        <f>AR34+AT34</f>
        <v>479.2070408859026</v>
      </c>
      <c r="AV34" s="4" t="s">
        <v>27</v>
      </c>
      <c r="AW34" s="3">
        <f>N34</f>
        <v>0</v>
      </c>
      <c r="AX34" s="3">
        <f>P34</f>
        <v>456.3876579865739</v>
      </c>
      <c r="AY34" s="3">
        <f>R34</f>
        <v>0</v>
      </c>
      <c r="AZ34" s="3">
        <f>T34</f>
        <v>0</v>
      </c>
      <c r="BA34" s="3">
        <f>V34</f>
        <v>0</v>
      </c>
      <c r="BB34" s="3">
        <f>X34</f>
        <v>0</v>
      </c>
      <c r="BC34" s="3">
        <f>Z34</f>
        <v>0</v>
      </c>
      <c r="BD34" s="3">
        <f>AB34</f>
        <v>0</v>
      </c>
      <c r="BE34" s="3">
        <f>AD34</f>
        <v>0</v>
      </c>
      <c r="BF34" s="3">
        <f>AF34</f>
        <v>0</v>
      </c>
      <c r="BG34" s="3">
        <f>AH34</f>
        <v>0</v>
      </c>
      <c r="BH34" s="3">
        <f>AJ34</f>
        <v>0</v>
      </c>
      <c r="BI34" s="3">
        <f>AL34</f>
        <v>0</v>
      </c>
      <c r="BJ34" s="3">
        <f>AN34</f>
        <v>0</v>
      </c>
      <c r="BK34" s="3">
        <f>AP34</f>
        <v>0</v>
      </c>
      <c r="BL34" s="8">
        <f>(LARGE(AW34:BK34,1))+(LARGE(AW34:BK34,2))+(LARGE(AW34:BK34,3))+(LARGE(AW34:BK34,4))+(LARGE(AW34:BK34,5))</f>
        <v>456.3876579865739</v>
      </c>
    </row>
    <row r="35" spans="1:64" ht="12">
      <c r="A35" s="4">
        <f>COUNTIF(AW35:BK35,"&gt;0")</f>
        <v>1</v>
      </c>
      <c r="B35" s="2">
        <v>23763</v>
      </c>
      <c r="C35" s="3">
        <f>DATEDIF(B35,$C$4,"Y")</f>
        <v>53</v>
      </c>
      <c r="D35" s="1" t="s">
        <v>332</v>
      </c>
      <c r="E35" s="1" t="str">
        <f>IF(C35&lt;46,"YES","NO")</f>
        <v>NO</v>
      </c>
      <c r="F35" s="1" t="str">
        <f>IF(AND(C35&gt;45,C35&lt;66),"YES","NO")</f>
        <v>YES</v>
      </c>
      <c r="G35" s="1" t="str">
        <f>IF(AND(C35&gt;65,C35&lt;100),"YES","NO")</f>
        <v>NO</v>
      </c>
      <c r="H35" s="1" t="s">
        <v>34</v>
      </c>
      <c r="I35" s="1">
        <v>2</v>
      </c>
      <c r="J35" s="1">
        <f>J34+1</f>
        <v>31</v>
      </c>
      <c r="K35" s="1" t="s">
        <v>277</v>
      </c>
      <c r="L35" s="1" t="s">
        <v>485</v>
      </c>
      <c r="M35" s="4">
        <v>10</v>
      </c>
      <c r="N35" s="3">
        <f>IF(M35="",0,(N$4*(101+(1000*LOG(M$4,10))-(1000*LOG(M35,10)))))</f>
        <v>443.4226808222061</v>
      </c>
      <c r="P35" s="3">
        <f>IF(O35="",0,(P$4*(101+(1000*LOG(O$4,10))-(1000*LOG(O35,10)))))</f>
        <v>0</v>
      </c>
      <c r="R35" s="5">
        <f>IF(Q35="",0,(R$4*(101+(1000*LOG(Q$4,10))-(1000*LOG(Q35,10)))))</f>
        <v>0</v>
      </c>
      <c r="T35" s="3">
        <f>IF(S35="",0,(T$4*(101+(1000*LOG(S$4,10))-(1000*LOG(S35,10)))))</f>
        <v>0</v>
      </c>
      <c r="V35" s="3">
        <f>IF(U35="",0,(V$4*(101+(1000*LOG(U$4,10))-(1000*LOG(U35,10)))))</f>
        <v>0</v>
      </c>
      <c r="X35" s="3">
        <f>IF(W35="",0,(X$4*(101+(1000*LOG(W$4,10))-(1000*LOG(W35,10)))))</f>
        <v>0</v>
      </c>
      <c r="Z35" s="3">
        <f>IF(Y35="",0,(Z$4*(101+(1000*LOG(Y$4,10))-(1000*LOG(Y35,10)))))</f>
        <v>0</v>
      </c>
      <c r="AB35" s="3">
        <f>IF(AA35="",0,(AB$4*(101+(1000*LOG(AA$4,10))-(1000*LOG(AA35,10)))))</f>
        <v>0</v>
      </c>
      <c r="AD35" s="3">
        <f>IF(AC35="",0,(AD$4*(101+(1000*LOG(AC$4,10))-(1000*LOG(AC35,10)))))</f>
        <v>0</v>
      </c>
      <c r="AF35" s="3">
        <f>IF(AE35="",0,(AF$4*(101+(1000*LOG(AE$4,10))-(1000*LOG(AE35,10)))))</f>
        <v>0</v>
      </c>
      <c r="AH35" s="3">
        <f>IF(AG35="",0,(AH$4*(101+(1000*LOG(AG$4,10))-(1000*LOG(AG35,10)))))</f>
        <v>0</v>
      </c>
      <c r="AJ35" s="3">
        <f>IF(AI35="",0,(AJ$4*(101+(1000*LOG(AI$4,10))-(1000*LOG(AI35,10)))))</f>
        <v>0</v>
      </c>
      <c r="AL35" s="3">
        <f>IF(AK35="",0,(AL$4*(101+(1000*LOG(AK$4,10))-(1000*LOG(AK35,10)))))</f>
        <v>0</v>
      </c>
      <c r="AN35" s="3">
        <f>IF(AM35="",0,(AN$4*(101+(1000*LOG(AM$4,10))-(1000*LOG(AM35,10)))))</f>
        <v>0</v>
      </c>
      <c r="AP35" s="3">
        <f>IF(AO35="",0,(AP$4*(101+(1000*LOG(AO$4,10))-(1000*LOG(AO35,10)))))</f>
        <v>0</v>
      </c>
      <c r="AQ35" s="3">
        <f>N35+P35+R35+T35+V35+X35+Z35+AB35+AD35+AF35+AH35+AJ35+AL35+AN35+AP35</f>
        <v>443.4226808222061</v>
      </c>
      <c r="AR35" s="6">
        <f>BL35</f>
        <v>443.4226808222061</v>
      </c>
      <c r="AS35" s="4" t="s">
        <v>626</v>
      </c>
      <c r="AT35" s="3">
        <f>IF(AS35="*",AR35*0.05,0)</f>
        <v>22.171134041110307</v>
      </c>
      <c r="AU35" s="7">
        <f>AR35+AT35</f>
        <v>465.59381486331637</v>
      </c>
      <c r="AV35" s="4" t="s">
        <v>27</v>
      </c>
      <c r="AW35" s="3">
        <f>N35</f>
        <v>443.4226808222061</v>
      </c>
      <c r="AX35" s="3">
        <f>P35</f>
        <v>0</v>
      </c>
      <c r="AY35" s="3">
        <f>R35</f>
        <v>0</v>
      </c>
      <c r="AZ35" s="3">
        <f>T35</f>
        <v>0</v>
      </c>
      <c r="BA35" s="3">
        <f>V35</f>
        <v>0</v>
      </c>
      <c r="BB35" s="3">
        <f>X35</f>
        <v>0</v>
      </c>
      <c r="BC35" s="3">
        <f>Z35</f>
        <v>0</v>
      </c>
      <c r="BD35" s="3">
        <f>AB35</f>
        <v>0</v>
      </c>
      <c r="BE35" s="3">
        <f>AD35</f>
        <v>0</v>
      </c>
      <c r="BF35" s="3">
        <f>AF35</f>
        <v>0</v>
      </c>
      <c r="BG35" s="3">
        <f>AH35</f>
        <v>0</v>
      </c>
      <c r="BH35" s="3">
        <f>AJ35</f>
        <v>0</v>
      </c>
      <c r="BI35" s="3">
        <f>AL35</f>
        <v>0</v>
      </c>
      <c r="BJ35" s="3">
        <f>AN35</f>
        <v>0</v>
      </c>
      <c r="BK35" s="3">
        <f>AP35</f>
        <v>0</v>
      </c>
      <c r="BL35" s="8">
        <f>(LARGE(AW35:BK35,1))+(LARGE(AW35:BK35,2))+(LARGE(AW35:BK35,3))+(LARGE(AW35:BK35,4))+(LARGE(AW35:BK35,5))</f>
        <v>443.4226808222061</v>
      </c>
    </row>
    <row r="36" spans="1:64" ht="12">
      <c r="A36" s="4">
        <f>COUNTIF(AW36:BK36,"&gt;0")</f>
        <v>1</v>
      </c>
      <c r="B36" s="2">
        <v>20739</v>
      </c>
      <c r="C36" s="3">
        <f>DATEDIF(B36,$C$4,"Y")</f>
        <v>61</v>
      </c>
      <c r="D36" s="1" t="s">
        <v>474</v>
      </c>
      <c r="E36" s="1" t="str">
        <f>IF(C36&lt;46,"YES","NO")</f>
        <v>NO</v>
      </c>
      <c r="F36" s="1" t="str">
        <f>IF(AND(C36&gt;45,C36&lt;66),"YES","NO")</f>
        <v>YES</v>
      </c>
      <c r="G36" s="1" t="str">
        <f>IF(AND(C36&gt;65,C36&lt;100),"YES","NO")</f>
        <v>NO</v>
      </c>
      <c r="H36" s="1" t="s">
        <v>68</v>
      </c>
      <c r="I36" s="1">
        <v>1</v>
      </c>
      <c r="J36" s="1">
        <f>J35+1</f>
        <v>32</v>
      </c>
      <c r="K36" s="1" t="s">
        <v>66</v>
      </c>
      <c r="L36" s="1" t="s">
        <v>67</v>
      </c>
      <c r="N36" s="3">
        <f>IF(M36="",0,(N$4*(101+(1000*LOG(M$4,10))-(1000*LOG(M36,10)))))</f>
        <v>0</v>
      </c>
      <c r="O36" s="4">
        <v>16</v>
      </c>
      <c r="P36" s="3">
        <f>IF(O36="",0,(P$4*(101+(1000*LOG(O$4,10))-(1000*LOG(O36,10)))))</f>
        <v>428.3589343863305</v>
      </c>
      <c r="R36" s="5">
        <f>IF(Q36="",0,(R$4*(101+(1000*LOG(Q$4,10))-(1000*LOG(Q36,10)))))</f>
        <v>0</v>
      </c>
      <c r="T36" s="3">
        <f>IF(S36="",0,(T$4*(101+(1000*LOG(S$4,10))-(1000*LOG(S36,10)))))</f>
        <v>0</v>
      </c>
      <c r="V36" s="3">
        <f>IF(U36="",0,(V$4*(101+(1000*LOG(U$4,10))-(1000*LOG(U36,10)))))</f>
        <v>0</v>
      </c>
      <c r="X36" s="3">
        <f>IF(W36="",0,(X$4*(101+(1000*LOG(W$4,10))-(1000*LOG(W36,10)))))</f>
        <v>0</v>
      </c>
      <c r="Z36" s="3">
        <f>IF(Y36="",0,(Z$4*(101+(1000*LOG(Y$4,10))-(1000*LOG(Y36,10)))))</f>
        <v>0</v>
      </c>
      <c r="AB36" s="3">
        <f>IF(AA36="",0,(AB$4*(101+(1000*LOG(AA$4,10))-(1000*LOG(AA36,10)))))</f>
        <v>0</v>
      </c>
      <c r="AD36" s="3">
        <f>IF(AC36="",0,(AD$4*(101+(1000*LOG(AC$4,10))-(1000*LOG(AC36,10)))))</f>
        <v>0</v>
      </c>
      <c r="AF36" s="3">
        <f>IF(AE36="",0,(AF$4*(101+(1000*LOG(AE$4,10))-(1000*LOG(AE36,10)))))</f>
        <v>0</v>
      </c>
      <c r="AH36" s="3">
        <f>IF(AG36="",0,(AH$4*(101+(1000*LOG(AG$4,10))-(1000*LOG(AG36,10)))))</f>
        <v>0</v>
      </c>
      <c r="AJ36" s="3">
        <f>IF(AI36="",0,(AJ$4*(101+(1000*LOG(AI$4,10))-(1000*LOG(AI36,10)))))</f>
        <v>0</v>
      </c>
      <c r="AL36" s="3">
        <f>IF(AK36="",0,(AL$4*(101+(1000*LOG(AK$4,10))-(1000*LOG(AK36,10)))))</f>
        <v>0</v>
      </c>
      <c r="AN36" s="3">
        <f>IF(AM36="",0,(AN$4*(101+(1000*LOG(AM$4,10))-(1000*LOG(AM36,10)))))</f>
        <v>0</v>
      </c>
      <c r="AP36" s="3">
        <f>IF(AO36="",0,(AP$4*(101+(1000*LOG(AO$4,10))-(1000*LOG(AO36,10)))))</f>
        <v>0</v>
      </c>
      <c r="AQ36" s="3">
        <f>N36+P36+R36+T36+V36+X36+Z36+AB36+AD36+AF36+AH36+AJ36+AL36+AN36+AP36</f>
        <v>428.3589343863305</v>
      </c>
      <c r="AR36" s="6">
        <f>BL36</f>
        <v>428.3589343863305</v>
      </c>
      <c r="AS36" s="12" t="s">
        <v>626</v>
      </c>
      <c r="AT36" s="3">
        <f>IF(AS36="*",AR36*0.05,0)</f>
        <v>21.417946719316525</v>
      </c>
      <c r="AU36" s="7">
        <f>AR36+AT36</f>
        <v>449.776881105647</v>
      </c>
      <c r="AV36" s="4" t="s">
        <v>27</v>
      </c>
      <c r="AW36" s="3">
        <f>N36</f>
        <v>0</v>
      </c>
      <c r="AX36" s="3">
        <f>P36</f>
        <v>428.3589343863305</v>
      </c>
      <c r="AY36" s="3">
        <f>R36</f>
        <v>0</v>
      </c>
      <c r="AZ36" s="3">
        <f>T36</f>
        <v>0</v>
      </c>
      <c r="BA36" s="3">
        <f>V36</f>
        <v>0</v>
      </c>
      <c r="BB36" s="3">
        <f>X36</f>
        <v>0</v>
      </c>
      <c r="BC36" s="3">
        <f>Z36</f>
        <v>0</v>
      </c>
      <c r="BD36" s="3">
        <f>AB36</f>
        <v>0</v>
      </c>
      <c r="BE36" s="3">
        <f>AD36</f>
        <v>0</v>
      </c>
      <c r="BF36" s="3">
        <f>AF36</f>
        <v>0</v>
      </c>
      <c r="BG36" s="3">
        <f>AH36</f>
        <v>0</v>
      </c>
      <c r="BH36" s="3">
        <f>AJ36</f>
        <v>0</v>
      </c>
      <c r="BI36" s="3">
        <f>AL36</f>
        <v>0</v>
      </c>
      <c r="BJ36" s="3">
        <f>AN36</f>
        <v>0</v>
      </c>
      <c r="BK36" s="3">
        <f>AP36</f>
        <v>0</v>
      </c>
      <c r="BL36" s="8">
        <f>(LARGE(AW36:BK36,1))+(LARGE(AW36:BK36,2))+(LARGE(AW36:BK36,3))+(LARGE(AW36:BK36,4))+(LARGE(AW36:BK36,5))</f>
        <v>428.3589343863305</v>
      </c>
    </row>
    <row r="37" spans="1:64" ht="12">
      <c r="A37" s="4">
        <f>COUNTIF(AW37:BK37,"&gt;0")</f>
        <v>2</v>
      </c>
      <c r="B37" s="2">
        <v>16793</v>
      </c>
      <c r="C37" s="3">
        <f>DATEDIF(B37,$C$4,"Y")</f>
        <v>72</v>
      </c>
      <c r="D37" s="1" t="s">
        <v>332</v>
      </c>
      <c r="E37" s="1" t="str">
        <f>IF(C37&lt;46,"YES","NO")</f>
        <v>NO</v>
      </c>
      <c r="F37" s="1" t="str">
        <f>IF(AND(C37&gt;45,C37&lt;66),"YES","NO")</f>
        <v>NO</v>
      </c>
      <c r="G37" s="1" t="str">
        <f>IF(AND(C37&gt;65,C37&lt;100),"YES","NO")</f>
        <v>YES</v>
      </c>
      <c r="H37" s="1" t="s">
        <v>34</v>
      </c>
      <c r="I37" s="1">
        <v>2</v>
      </c>
      <c r="J37" s="1">
        <f>J36+1</f>
        <v>33</v>
      </c>
      <c r="K37" s="1" t="s">
        <v>343</v>
      </c>
      <c r="L37" s="1" t="s">
        <v>636</v>
      </c>
      <c r="M37" s="4">
        <v>19</v>
      </c>
      <c r="N37" s="3">
        <f>IF(M37="",0,(N$4*(101+(1000*LOG(M$4,10))-(1000*LOG(M37,10)))))</f>
        <v>164.66907986937713</v>
      </c>
      <c r="P37" s="3">
        <f>IF(O37="",0,(P$4*(101+(1000*LOG(O$4,10))-(1000*LOG(O37,10)))))</f>
        <v>0</v>
      </c>
      <c r="Q37" s="4">
        <v>47</v>
      </c>
      <c r="R37" s="5">
        <f>IF(Q37="",0,(R$4*(101+(1000*LOG(Q$4,10))-(1000*LOG(Q37,10)))))</f>
        <v>240.41266953402499</v>
      </c>
      <c r="T37" s="3">
        <f>IF(S37="",0,(T$4*(101+(1000*LOG(S$4,10))-(1000*LOG(S37,10)))))</f>
        <v>0</v>
      </c>
      <c r="V37" s="3">
        <f>IF(U37="",0,(V$4*(101+(1000*LOG(U$4,10))-(1000*LOG(U37,10)))))</f>
        <v>0</v>
      </c>
      <c r="X37" s="3">
        <f>IF(W37="",0,(X$4*(101+(1000*LOG(W$4,10))-(1000*LOG(W37,10)))))</f>
        <v>0</v>
      </c>
      <c r="Z37" s="3">
        <f>IF(Y37="",0,(Z$4*(101+(1000*LOG(Y$4,10))-(1000*LOG(Y37,10)))))</f>
        <v>0</v>
      </c>
      <c r="AB37" s="3">
        <f>IF(AA37="",0,(AB$4*(101+(1000*LOG(AA$4,10))-(1000*LOG(AA37,10)))))</f>
        <v>0</v>
      </c>
      <c r="AD37" s="3">
        <f>IF(AC37="",0,(AD$4*(101+(1000*LOG(AC$4,10))-(1000*LOG(AC37,10)))))</f>
        <v>0</v>
      </c>
      <c r="AF37" s="3">
        <f>IF(AE37="",0,(AF$4*(101+(1000*LOG(AE$4,10))-(1000*LOG(AE37,10)))))</f>
        <v>0</v>
      </c>
      <c r="AH37" s="3">
        <f>IF(AG37="",0,(AH$4*(101+(1000*LOG(AG$4,10))-(1000*LOG(AG37,10)))))</f>
        <v>0</v>
      </c>
      <c r="AJ37" s="3">
        <f>IF(AI37="",0,(AJ$4*(101+(1000*LOG(AI$4,10))-(1000*LOG(AI37,10)))))</f>
        <v>0</v>
      </c>
      <c r="AL37" s="3">
        <f>IF(AK37="",0,(AL$4*(101+(1000*LOG(AK$4,10))-(1000*LOG(AK37,10)))))</f>
        <v>0</v>
      </c>
      <c r="AN37" s="3">
        <f>IF(AM37="",0,(AN$4*(101+(1000*LOG(AM$4,10))-(1000*LOG(AM37,10)))))</f>
        <v>0</v>
      </c>
      <c r="AP37" s="3">
        <f>IF(AO37="",0,(AP$4*(101+(1000*LOG(AO$4,10))-(1000*LOG(AO37,10)))))</f>
        <v>0</v>
      </c>
      <c r="AQ37" s="3">
        <f>N37+P37+R37+T37+V37+X37+Z37+AB37+AD37+AF37+AH37+AJ37+AL37+AN37+AP37</f>
        <v>405.0817494034021</v>
      </c>
      <c r="AR37" s="6">
        <f>BL37</f>
        <v>405.0817494034021</v>
      </c>
      <c r="AS37" s="4" t="s">
        <v>626</v>
      </c>
      <c r="AT37" s="3">
        <f>IF(AS37="*",AR37*0.05,0)</f>
        <v>20.254087470170106</v>
      </c>
      <c r="AU37" s="7">
        <f>AR37+AT37</f>
        <v>425.33583687357225</v>
      </c>
      <c r="AV37" s="4" t="s">
        <v>27</v>
      </c>
      <c r="AW37" s="3">
        <f>N37</f>
        <v>164.66907986937713</v>
      </c>
      <c r="AX37" s="3">
        <f>P37</f>
        <v>0</v>
      </c>
      <c r="AY37" s="3">
        <f>R37</f>
        <v>240.41266953402499</v>
      </c>
      <c r="AZ37" s="3">
        <f>T37</f>
        <v>0</v>
      </c>
      <c r="BA37" s="3">
        <f>V37</f>
        <v>0</v>
      </c>
      <c r="BB37" s="3">
        <f>X37</f>
        <v>0</v>
      </c>
      <c r="BC37" s="3">
        <f>Z37</f>
        <v>0</v>
      </c>
      <c r="BD37" s="3">
        <f>AB37</f>
        <v>0</v>
      </c>
      <c r="BE37" s="3">
        <f>AD37</f>
        <v>0</v>
      </c>
      <c r="BF37" s="3">
        <f>AF37</f>
        <v>0</v>
      </c>
      <c r="BG37" s="3">
        <f>AH37</f>
        <v>0</v>
      </c>
      <c r="BH37" s="3">
        <f>AJ37</f>
        <v>0</v>
      </c>
      <c r="BI37" s="3">
        <f>AL37</f>
        <v>0</v>
      </c>
      <c r="BJ37" s="3">
        <f>AN37</f>
        <v>0</v>
      </c>
      <c r="BK37" s="3">
        <f>AP37</f>
        <v>0</v>
      </c>
      <c r="BL37" s="8">
        <f>(LARGE(AW37:BK37,1))+(LARGE(AW37:BK37,2))+(LARGE(AW37:BK37,3))+(LARGE(AW37:BK37,4))+(LARGE(AW37:BK37,5))</f>
        <v>405.0817494034021</v>
      </c>
    </row>
    <row r="38" spans="1:64" ht="12">
      <c r="A38" s="4">
        <f>COUNTIF(AW38:BK38,"&gt;0")</f>
        <v>1</v>
      </c>
      <c r="B38" s="2">
        <v>22903</v>
      </c>
      <c r="C38" s="3">
        <f>DATEDIF(B38,$C$4,"Y")</f>
        <v>55</v>
      </c>
      <c r="D38" s="12" t="s">
        <v>521</v>
      </c>
      <c r="E38" s="1" t="str">
        <f>IF(C38&lt;46,"YES","NO")</f>
        <v>NO</v>
      </c>
      <c r="F38" s="1" t="str">
        <f>IF(AND(C38&gt;45,C38&lt;66),"YES","NO")</f>
        <v>YES</v>
      </c>
      <c r="G38" s="1" t="str">
        <f>IF(AND(C38&gt;65,C38&lt;100),"YES","NO")</f>
        <v>NO</v>
      </c>
      <c r="H38" s="1" t="s">
        <v>212</v>
      </c>
      <c r="I38" s="1">
        <v>1</v>
      </c>
      <c r="J38" s="1">
        <f>J37+1</f>
        <v>34</v>
      </c>
      <c r="K38" s="1" t="s">
        <v>40</v>
      </c>
      <c r="L38" s="1" t="s">
        <v>407</v>
      </c>
      <c r="N38" s="3">
        <f>IF(M38="",0,(N$4*(101+(1000*LOG(M$4,10))-(1000*LOG(M38,10)))))</f>
        <v>0</v>
      </c>
      <c r="O38" s="4">
        <v>17</v>
      </c>
      <c r="P38" s="3">
        <f>IF(O38="",0,(P$4*(101+(1000*LOG(O$4,10))-(1000*LOG(O38,10)))))</f>
        <v>402.02999566398125</v>
      </c>
      <c r="R38" s="5">
        <f>IF(Q38="",0,(R$4*(101+(1000*LOG(Q$4,10))-(1000*LOG(Q38,10)))))</f>
        <v>0</v>
      </c>
      <c r="T38" s="3">
        <f>IF(S38="",0,(T$4*(101+(1000*LOG(S$4,10))-(1000*LOG(S38,10)))))</f>
        <v>0</v>
      </c>
      <c r="V38" s="3">
        <f>IF(U38="",0,(V$4*(101+(1000*LOG(U$4,10))-(1000*LOG(U38,10)))))</f>
        <v>0</v>
      </c>
      <c r="X38" s="3">
        <f>IF(W38="",0,(X$4*(101+(1000*LOG(W$4,10))-(1000*LOG(W38,10)))))</f>
        <v>0</v>
      </c>
      <c r="Z38" s="3">
        <f>IF(Y38="",0,(Z$4*(101+(1000*LOG(Y$4,10))-(1000*LOG(Y38,10)))))</f>
        <v>0</v>
      </c>
      <c r="AB38" s="3">
        <f>IF(AA38="",0,(AB$4*(101+(1000*LOG(AA$4,10))-(1000*LOG(AA38,10)))))</f>
        <v>0</v>
      </c>
      <c r="AD38" s="3">
        <f>IF(AC38="",0,(AD$4*(101+(1000*LOG(AC$4,10))-(1000*LOG(AC38,10)))))</f>
        <v>0</v>
      </c>
      <c r="AF38" s="3">
        <f>IF(AE38="",0,(AF$4*(101+(1000*LOG(AE$4,10))-(1000*LOG(AE38,10)))))</f>
        <v>0</v>
      </c>
      <c r="AH38" s="3">
        <f>IF(AG38="",0,(AH$4*(101+(1000*LOG(AG$4,10))-(1000*LOG(AG38,10)))))</f>
        <v>0</v>
      </c>
      <c r="AJ38" s="3">
        <f>IF(AI38="",0,(AJ$4*(101+(1000*LOG(AI$4,10))-(1000*LOG(AI38,10)))))</f>
        <v>0</v>
      </c>
      <c r="AL38" s="3">
        <f>IF(AK38="",0,(AL$4*(101+(1000*LOG(AK$4,10))-(1000*LOG(AK38,10)))))</f>
        <v>0</v>
      </c>
      <c r="AN38" s="3">
        <f>IF(AM38="",0,(AN$4*(101+(1000*LOG(AM$4,10))-(1000*LOG(AM38,10)))))</f>
        <v>0</v>
      </c>
      <c r="AP38" s="3">
        <f>IF(AO38="",0,(AP$4*(101+(1000*LOG(AO$4,10))-(1000*LOG(AO38,10)))))</f>
        <v>0</v>
      </c>
      <c r="AQ38" s="3">
        <f>N38+P38+R38+T38+V38+X38+Z38+AB38+AD38+AF38+AH38+AJ38+AL38+AN38+AP38</f>
        <v>402.02999566398125</v>
      </c>
      <c r="AR38" s="6">
        <f>BL38</f>
        <v>402.02999566398125</v>
      </c>
      <c r="AS38" s="12" t="s">
        <v>626</v>
      </c>
      <c r="AT38" s="3">
        <f>IF(AS38="*",AR38*0.05,0)</f>
        <v>20.101499783199063</v>
      </c>
      <c r="AU38" s="7">
        <f>AR38+AT38</f>
        <v>422.1314954471803</v>
      </c>
      <c r="AV38" s="26" t="s">
        <v>27</v>
      </c>
      <c r="AW38" s="3">
        <f>N38</f>
        <v>0</v>
      </c>
      <c r="AX38" s="3">
        <f>P38</f>
        <v>402.02999566398125</v>
      </c>
      <c r="AY38" s="3">
        <f>R38</f>
        <v>0</v>
      </c>
      <c r="AZ38" s="3">
        <f>T38</f>
        <v>0</v>
      </c>
      <c r="BA38" s="3">
        <f>V38</f>
        <v>0</v>
      </c>
      <c r="BB38" s="3">
        <f>X38</f>
        <v>0</v>
      </c>
      <c r="BC38" s="3">
        <f>Z38</f>
        <v>0</v>
      </c>
      <c r="BD38" s="3">
        <f>AB38</f>
        <v>0</v>
      </c>
      <c r="BE38" s="3">
        <f>AD38</f>
        <v>0</v>
      </c>
      <c r="BF38" s="3">
        <f>AF38</f>
        <v>0</v>
      </c>
      <c r="BG38" s="3">
        <f>AH38</f>
        <v>0</v>
      </c>
      <c r="BH38" s="3">
        <f>AJ38</f>
        <v>0</v>
      </c>
      <c r="BI38" s="3">
        <f>AL38</f>
        <v>0</v>
      </c>
      <c r="BJ38" s="3">
        <f>AN38</f>
        <v>0</v>
      </c>
      <c r="BK38" s="3">
        <f>AP38</f>
        <v>0</v>
      </c>
      <c r="BL38" s="8">
        <f>(LARGE(AW38:BK38,1))+(LARGE(AW38:BK38,2))+(LARGE(AW38:BK38,3))+(LARGE(AW38:BK38,4))+(LARGE(AW38:BK38,5))</f>
        <v>402.02999566398125</v>
      </c>
    </row>
    <row r="39" spans="1:64" ht="12">
      <c r="A39" s="4">
        <f>COUNTIF(AW39:BK39,"&gt;0")</f>
        <v>1</v>
      </c>
      <c r="B39" s="2">
        <v>24956</v>
      </c>
      <c r="C39" s="3">
        <f>DATEDIF(B39,$C$4,"Y")</f>
        <v>50</v>
      </c>
      <c r="D39" s="1" t="s">
        <v>332</v>
      </c>
      <c r="E39" s="1" t="str">
        <f>IF(C39&lt;46,"YES","NO")</f>
        <v>NO</v>
      </c>
      <c r="F39" s="1" t="str">
        <f>IF(AND(C39&gt;45,C39&lt;66),"YES","NO")</f>
        <v>YES</v>
      </c>
      <c r="G39" s="1" t="str">
        <f>IF(AND(C39&gt;65,C39&lt;100),"YES","NO")</f>
        <v>NO</v>
      </c>
      <c r="H39" s="1" t="s">
        <v>102</v>
      </c>
      <c r="I39" s="1">
        <v>1</v>
      </c>
      <c r="J39" s="1">
        <f>J38+1</f>
        <v>35</v>
      </c>
      <c r="K39" s="1" t="s">
        <v>311</v>
      </c>
      <c r="L39" s="1" t="s">
        <v>290</v>
      </c>
      <c r="M39" s="4">
        <v>12</v>
      </c>
      <c r="N39" s="3">
        <f>IF(M39="",0,(N$4*(101+(1000*LOG(M$4,10))-(1000*LOG(M39,10)))))</f>
        <v>364.2414347745814</v>
      </c>
      <c r="P39" s="3">
        <f>IF(O39="",0,(P$4*(101+(1000*LOG(O$4,10))-(1000*LOG(O39,10)))))</f>
        <v>0</v>
      </c>
      <c r="R39" s="5">
        <f>IF(Q39="",0,(R$4*(101+(1000*LOG(Q$4,10))-(1000*LOG(Q39,10)))))</f>
        <v>0</v>
      </c>
      <c r="T39" s="3">
        <f>IF(S39="",0,(T$4*(101+(1000*LOG(S$4,10))-(1000*LOG(S39,10)))))</f>
        <v>0</v>
      </c>
      <c r="V39" s="3">
        <f>IF(U39="",0,(V$4*(101+(1000*LOG(U$4,10))-(1000*LOG(U39,10)))))</f>
        <v>0</v>
      </c>
      <c r="X39" s="3">
        <f>IF(W39="",0,(X$4*(101+(1000*LOG(W$4,10))-(1000*LOG(W39,10)))))</f>
        <v>0</v>
      </c>
      <c r="Z39" s="3">
        <f>IF(Y39="",0,(Z$4*(101+(1000*LOG(Y$4,10))-(1000*LOG(Y39,10)))))</f>
        <v>0</v>
      </c>
      <c r="AB39" s="3">
        <f>IF(AA39="",0,(AB$4*(101+(1000*LOG(AA$4,10))-(1000*LOG(AA39,10)))))</f>
        <v>0</v>
      </c>
      <c r="AD39" s="3">
        <f>IF(AC39="",0,(AD$4*(101+(1000*LOG(AC$4,10))-(1000*LOG(AC39,10)))))</f>
        <v>0</v>
      </c>
      <c r="AF39" s="3">
        <f>IF(AE39="",0,(AF$4*(101+(1000*LOG(AE$4,10))-(1000*LOG(AE39,10)))))</f>
        <v>0</v>
      </c>
      <c r="AH39" s="3">
        <f>IF(AG39="",0,(AH$4*(101+(1000*LOG(AG$4,10))-(1000*LOG(AG39,10)))))</f>
        <v>0</v>
      </c>
      <c r="AJ39" s="3">
        <f>IF(AI39="",0,(AJ$4*(101+(1000*LOG(AI$4,10))-(1000*LOG(AI39,10)))))</f>
        <v>0</v>
      </c>
      <c r="AL39" s="3">
        <f>IF(AK39="",0,(AL$4*(101+(1000*LOG(AK$4,10))-(1000*LOG(AK39,10)))))</f>
        <v>0</v>
      </c>
      <c r="AN39" s="3">
        <f>IF(AM39="",0,(AN$4*(101+(1000*LOG(AM$4,10))-(1000*LOG(AM39,10)))))</f>
        <v>0</v>
      </c>
      <c r="AP39" s="3">
        <f>IF(AO39="",0,(AP$4*(101+(1000*LOG(AO$4,10))-(1000*LOG(AO39,10)))))</f>
        <v>0</v>
      </c>
      <c r="AQ39" s="3">
        <f>N39+P39+R39+T39+V39+X39+Z39+AB39+AD39+AF39+AH39+AJ39+AL39+AN39+AP39</f>
        <v>364.2414347745814</v>
      </c>
      <c r="AR39" s="6">
        <f>BL39</f>
        <v>364.2414347745814</v>
      </c>
      <c r="AS39" s="9" t="s">
        <v>626</v>
      </c>
      <c r="AT39" s="3">
        <f>IF(AS39="*",AR39*0.05,0)</f>
        <v>18.212071738729072</v>
      </c>
      <c r="AU39" s="7">
        <f>AR39+AT39</f>
        <v>382.4535065133105</v>
      </c>
      <c r="AV39" s="4" t="s">
        <v>27</v>
      </c>
      <c r="AW39" s="3">
        <f>N39</f>
        <v>364.2414347745814</v>
      </c>
      <c r="AX39" s="3">
        <f>P39</f>
        <v>0</v>
      </c>
      <c r="AY39" s="3">
        <f>R39</f>
        <v>0</v>
      </c>
      <c r="AZ39" s="3">
        <f>T39</f>
        <v>0</v>
      </c>
      <c r="BA39" s="3">
        <f>V39</f>
        <v>0</v>
      </c>
      <c r="BB39" s="3">
        <f>X39</f>
        <v>0</v>
      </c>
      <c r="BC39" s="3">
        <f>Z39</f>
        <v>0</v>
      </c>
      <c r="BD39" s="3">
        <f>AB39</f>
        <v>0</v>
      </c>
      <c r="BE39" s="3">
        <f>AD39</f>
        <v>0</v>
      </c>
      <c r="BF39" s="3">
        <f>AF39</f>
        <v>0</v>
      </c>
      <c r="BG39" s="3">
        <f>AH39</f>
        <v>0</v>
      </c>
      <c r="BH39" s="3">
        <f>AJ39</f>
        <v>0</v>
      </c>
      <c r="BI39" s="3">
        <f>AL39</f>
        <v>0</v>
      </c>
      <c r="BJ39" s="3">
        <f>AN39</f>
        <v>0</v>
      </c>
      <c r="BK39" s="3">
        <f>AP39</f>
        <v>0</v>
      </c>
      <c r="BL39" s="8">
        <f>(LARGE(AW39:BK39,1))+(LARGE(AW39:BK39,2))+(LARGE(AW39:BK39,3))+(LARGE(AW39:BK39,4))+(LARGE(AW39:BK39,5))</f>
        <v>364.2414347745814</v>
      </c>
    </row>
    <row r="40" spans="1:66" ht="12">
      <c r="A40" s="27">
        <f>COUNTIF(AW40:BK40,"&gt;0")</f>
        <v>1</v>
      </c>
      <c r="B40" s="28">
        <v>1</v>
      </c>
      <c r="C40" s="29">
        <f>DATEDIF(B40,$C$4,"Y")</f>
        <v>118</v>
      </c>
      <c r="D40" s="30" t="s">
        <v>521</v>
      </c>
      <c r="E40" s="30" t="str">
        <f>IF(C40&lt;46,"YES","NO")</f>
        <v>NO</v>
      </c>
      <c r="F40" s="30" t="str">
        <f>IF(AND(C40&gt;45,C40&lt;66),"YES","NO")</f>
        <v>NO</v>
      </c>
      <c r="G40" s="30" t="str">
        <f>IF(AND(C40&gt;65,C40&lt;100),"YES","NO")</f>
        <v>NO</v>
      </c>
      <c r="H40" s="30"/>
      <c r="I40" s="30"/>
      <c r="J40" s="30">
        <f>J39+1</f>
        <v>36</v>
      </c>
      <c r="K40" s="30" t="s">
        <v>569</v>
      </c>
      <c r="L40" s="30" t="s">
        <v>575</v>
      </c>
      <c r="M40" s="27"/>
      <c r="N40" s="29">
        <f>IF(M40="",0,(N$4*(101+(1000*LOG(M$4,10))-(1000*LOG(M40,10)))))</f>
        <v>0</v>
      </c>
      <c r="O40" s="27">
        <v>20</v>
      </c>
      <c r="P40" s="29">
        <f>IF(O40="",0,(P$4*(101+(1000*LOG(O$4,10))-(1000*LOG(O40,10)))))</f>
        <v>331.448921378274</v>
      </c>
      <c r="Q40" s="27"/>
      <c r="R40" s="31">
        <f>IF(Q40="",0,(R$4*(101+(1000*LOG(Q$4,10))-(1000*LOG(Q40,10)))))</f>
        <v>0</v>
      </c>
      <c r="S40" s="27"/>
      <c r="T40" s="29">
        <f>IF(S40="",0,(T$4*(101+(1000*LOG(S$4,10))-(1000*LOG(S40,10)))))</f>
        <v>0</v>
      </c>
      <c r="U40" s="27"/>
      <c r="V40" s="29">
        <f>IF(U40="",0,(V$4*(101+(1000*LOG(U$4,10))-(1000*LOG(U40,10)))))</f>
        <v>0</v>
      </c>
      <c r="W40" s="27"/>
      <c r="X40" s="29">
        <f>IF(W40="",0,(X$4*(101+(1000*LOG(W$4,10))-(1000*LOG(W40,10)))))</f>
        <v>0</v>
      </c>
      <c r="Y40" s="27"/>
      <c r="Z40" s="29">
        <f>IF(Y40="",0,(Z$4*(101+(1000*LOG(Y$4,10))-(1000*LOG(Y40,10)))))</f>
        <v>0</v>
      </c>
      <c r="AA40" s="27"/>
      <c r="AB40" s="29">
        <f>IF(AA40="",0,(AB$4*(101+(1000*LOG(AA$4,10))-(1000*LOG(AA40,10)))))</f>
        <v>0</v>
      </c>
      <c r="AC40" s="27"/>
      <c r="AD40" s="29">
        <f>IF(AC40="",0,(AD$4*(101+(1000*LOG(AC$4,10))-(1000*LOG(AC40,10)))))</f>
        <v>0</v>
      </c>
      <c r="AE40" s="27"/>
      <c r="AF40" s="29">
        <f>IF(AE40="",0,(AF$4*(101+(1000*LOG(AE$4,10))-(1000*LOG(AE40,10)))))</f>
        <v>0</v>
      </c>
      <c r="AG40" s="27"/>
      <c r="AH40" s="29">
        <f>IF(AG40="",0,(AH$4*(101+(1000*LOG(AG$4,10))-(1000*LOG(AG40,10)))))</f>
        <v>0</v>
      </c>
      <c r="AI40" s="27"/>
      <c r="AJ40" s="29">
        <f>IF(AI40="",0,(AJ$4*(101+(1000*LOG(AI$4,10))-(1000*LOG(AI40,10)))))</f>
        <v>0</v>
      </c>
      <c r="AK40" s="27"/>
      <c r="AL40" s="29">
        <f>IF(AK40="",0,(AL$4*(101+(1000*LOG(AK$4,10))-(1000*LOG(AK40,10)))))</f>
        <v>0</v>
      </c>
      <c r="AM40" s="27"/>
      <c r="AN40" s="29">
        <f>IF(AM40="",0,(AN$4*(101+(1000*LOG(AM$4,10))-(1000*LOG(AM40,10)))))</f>
        <v>0</v>
      </c>
      <c r="AO40" s="27"/>
      <c r="AP40" s="29">
        <f>IF(AO40="",0,(AP$4*(101+(1000*LOG(AO$4,10))-(1000*LOG(AO40,10)))))</f>
        <v>0</v>
      </c>
      <c r="AQ40" s="29">
        <f>N40+P40+R40+T40+V40+X40+Z40+AB40+AD40+AF40+AH40+AJ40+AL40+AN40+AP40</f>
        <v>331.448921378274</v>
      </c>
      <c r="AR40" s="32">
        <f>BL40</f>
        <v>331.448921378274</v>
      </c>
      <c r="AS40" s="27" t="s">
        <v>626</v>
      </c>
      <c r="AT40" s="29">
        <f>IF(AS40="*",AR40*0.05,0)</f>
        <v>16.572446068913703</v>
      </c>
      <c r="AU40" s="33">
        <f>AR40+AT40</f>
        <v>348.0213674471877</v>
      </c>
      <c r="AV40" s="27" t="s">
        <v>522</v>
      </c>
      <c r="AW40" s="29">
        <f>N40</f>
        <v>0</v>
      </c>
      <c r="AX40" s="29">
        <f>P40</f>
        <v>331.448921378274</v>
      </c>
      <c r="AY40" s="29">
        <f>R40</f>
        <v>0</v>
      </c>
      <c r="AZ40" s="29">
        <f>T40</f>
        <v>0</v>
      </c>
      <c r="BA40" s="29">
        <f>V40</f>
        <v>0</v>
      </c>
      <c r="BB40" s="29">
        <f>X40</f>
        <v>0</v>
      </c>
      <c r="BC40" s="29">
        <f>Z40</f>
        <v>0</v>
      </c>
      <c r="BD40" s="29">
        <f>AB40</f>
        <v>0</v>
      </c>
      <c r="BE40" s="29">
        <f>AD40</f>
        <v>0</v>
      </c>
      <c r="BF40" s="29">
        <f>AF40</f>
        <v>0</v>
      </c>
      <c r="BG40" s="29">
        <f>AH40</f>
        <v>0</v>
      </c>
      <c r="BH40" s="29">
        <f>AJ40</f>
        <v>0</v>
      </c>
      <c r="BI40" s="29">
        <f>AL40</f>
        <v>0</v>
      </c>
      <c r="BJ40" s="29">
        <f>AN40</f>
        <v>0</v>
      </c>
      <c r="BK40" s="29">
        <f>AP40</f>
        <v>0</v>
      </c>
      <c r="BL40" s="34">
        <f>(LARGE(AW40:BK40,1))+(LARGE(AW40:BK40,2))+(LARGE(AW40:BK40,3))+(LARGE(AW40:BK40,4))+(LARGE(AW40:BK40,5))</f>
        <v>331.448921378274</v>
      </c>
      <c r="BM40" s="27"/>
      <c r="BN40" s="27"/>
    </row>
    <row r="41" spans="1:66" ht="12">
      <c r="A41" s="27">
        <f>COUNTIF(AW41:BK41,"&gt;0")</f>
        <v>1</v>
      </c>
      <c r="B41" s="28">
        <v>1</v>
      </c>
      <c r="C41" s="29">
        <f>DATEDIF(B41,$C$4,"Y")</f>
        <v>118</v>
      </c>
      <c r="D41" s="30"/>
      <c r="E41" s="30" t="str">
        <f>IF(C41&lt;46,"YES","NO")</f>
        <v>NO</v>
      </c>
      <c r="F41" s="30" t="str">
        <f>IF(AND(C41&gt;45,C41&lt;66),"YES","NO")</f>
        <v>NO</v>
      </c>
      <c r="G41" s="30" t="str">
        <f>IF(AND(C41&gt;65,C41&lt;100),"YES","NO")</f>
        <v>NO</v>
      </c>
      <c r="H41" s="30"/>
      <c r="I41" s="30"/>
      <c r="J41" s="30">
        <f>J40+1</f>
        <v>37</v>
      </c>
      <c r="K41" s="30" t="s">
        <v>477</v>
      </c>
      <c r="L41" s="30" t="s">
        <v>634</v>
      </c>
      <c r="M41" s="27"/>
      <c r="N41" s="29">
        <f>IF(M41="",0,(N$4*(101+(1000*LOG(M$4,10))-(1000*LOG(M41,10)))))</f>
        <v>0</v>
      </c>
      <c r="O41" s="27"/>
      <c r="P41" s="29">
        <f>IF(O41="",0,(P$4*(101+(1000*LOG(O$4,10))-(1000*LOG(O41,10)))))</f>
        <v>0</v>
      </c>
      <c r="Q41" s="27">
        <v>40</v>
      </c>
      <c r="R41" s="31">
        <f>IF(Q41="",0,(R$4*(101+(1000*LOG(Q$4,10))-(1000*LOG(Q41,10)))))</f>
        <v>327.9600027937187</v>
      </c>
      <c r="S41" s="27"/>
      <c r="T41" s="29">
        <f>IF(S41="",0,(T$4*(101+(1000*LOG(S$4,10))-(1000*LOG(S41,10)))))</f>
        <v>0</v>
      </c>
      <c r="U41" s="27"/>
      <c r="V41" s="29">
        <f>IF(U41="",0,(V$4*(101+(1000*LOG(U$4,10))-(1000*LOG(U41,10)))))</f>
        <v>0</v>
      </c>
      <c r="W41" s="27"/>
      <c r="X41" s="29">
        <f>IF(W41="",0,(X$4*(101+(1000*LOG(W$4,10))-(1000*LOG(W41,10)))))</f>
        <v>0</v>
      </c>
      <c r="Y41" s="27"/>
      <c r="Z41" s="29">
        <f>IF(Y41="",0,(Z$4*(101+(1000*LOG(Y$4,10))-(1000*LOG(Y41,10)))))</f>
        <v>0</v>
      </c>
      <c r="AA41" s="27"/>
      <c r="AB41" s="29">
        <f>IF(AA41="",0,(AB$4*(101+(1000*LOG(AA$4,10))-(1000*LOG(AA41,10)))))</f>
        <v>0</v>
      </c>
      <c r="AC41" s="27"/>
      <c r="AD41" s="29">
        <f>IF(AC41="",0,(AD$4*(101+(1000*LOG(AC$4,10))-(1000*LOG(AC41,10)))))</f>
        <v>0</v>
      </c>
      <c r="AE41" s="27"/>
      <c r="AF41" s="29">
        <f>IF(AE41="",0,(AF$4*(101+(1000*LOG(AE$4,10))-(1000*LOG(AE41,10)))))</f>
        <v>0</v>
      </c>
      <c r="AG41" s="27"/>
      <c r="AH41" s="29">
        <f>IF(AG41="",0,(AH$4*(101+(1000*LOG(AG$4,10))-(1000*LOG(AG41,10)))))</f>
        <v>0</v>
      </c>
      <c r="AI41" s="27"/>
      <c r="AJ41" s="29">
        <f>IF(AI41="",0,(AJ$4*(101+(1000*LOG(AI$4,10))-(1000*LOG(AI41,10)))))</f>
        <v>0</v>
      </c>
      <c r="AK41" s="27"/>
      <c r="AL41" s="29">
        <f>IF(AK41="",0,(AL$4*(101+(1000*LOG(AK$4,10))-(1000*LOG(AK41,10)))))</f>
        <v>0</v>
      </c>
      <c r="AM41" s="27"/>
      <c r="AN41" s="29">
        <f>IF(AM41="",0,(AN$4*(101+(1000*LOG(AM$4,10))-(1000*LOG(AM41,10)))))</f>
        <v>0</v>
      </c>
      <c r="AO41" s="27"/>
      <c r="AP41" s="29">
        <f>IF(AO41="",0,(AP$4*(101+(1000*LOG(AO$4,10))-(1000*LOG(AO41,10)))))</f>
        <v>0</v>
      </c>
      <c r="AQ41" s="29">
        <f>N41+P41+R41+T41+V41+X41+Z41+AB41+AD41+AF41+AH41+AJ41+AL41+AN41+AP41</f>
        <v>327.9600027937187</v>
      </c>
      <c r="AR41" s="32">
        <f>BL41</f>
        <v>327.9600027937187</v>
      </c>
      <c r="AS41" s="27" t="s">
        <v>626</v>
      </c>
      <c r="AT41" s="29">
        <f>IF(AS41="*",AR41*0.05,0)</f>
        <v>16.398000139685934</v>
      </c>
      <c r="AU41" s="33">
        <f>AR41+AT41</f>
        <v>344.3580029334046</v>
      </c>
      <c r="AV41" s="27" t="s">
        <v>27</v>
      </c>
      <c r="AW41" s="29">
        <f>N41</f>
        <v>0</v>
      </c>
      <c r="AX41" s="29">
        <f>P41</f>
        <v>0</v>
      </c>
      <c r="AY41" s="29">
        <f>R41</f>
        <v>327.9600027937187</v>
      </c>
      <c r="AZ41" s="29">
        <f>T41</f>
        <v>0</v>
      </c>
      <c r="BA41" s="29">
        <f>V41</f>
        <v>0</v>
      </c>
      <c r="BB41" s="29">
        <f>X41</f>
        <v>0</v>
      </c>
      <c r="BC41" s="29">
        <f>Z41</f>
        <v>0</v>
      </c>
      <c r="BD41" s="29">
        <f>AB41</f>
        <v>0</v>
      </c>
      <c r="BE41" s="29">
        <f>AD41</f>
        <v>0</v>
      </c>
      <c r="BF41" s="29">
        <f>AF41</f>
        <v>0</v>
      </c>
      <c r="BG41" s="29">
        <f>AH41</f>
        <v>0</v>
      </c>
      <c r="BH41" s="29">
        <f>AJ41</f>
        <v>0</v>
      </c>
      <c r="BI41" s="29">
        <f>AL41</f>
        <v>0</v>
      </c>
      <c r="BJ41" s="29">
        <f>AN41</f>
        <v>0</v>
      </c>
      <c r="BK41" s="29">
        <f>AP41</f>
        <v>0</v>
      </c>
      <c r="BL41" s="34">
        <f>(LARGE(AW41:BK41,1))+(LARGE(AW41:BK41,2))+(LARGE(AW41:BK41,3))+(LARGE(AW41:BK41,4))+(LARGE(AW41:BK41,5))</f>
        <v>327.9600027937187</v>
      </c>
      <c r="BM41" s="27"/>
      <c r="BN41" s="27"/>
    </row>
    <row r="42" spans="1:64" ht="12">
      <c r="A42" s="4">
        <f>COUNTIF(AW42:BK42,"&gt;0")</f>
        <v>1</v>
      </c>
      <c r="B42" s="2">
        <v>24530</v>
      </c>
      <c r="C42" s="3">
        <f>DATEDIF(B42,$C$4,"Y")</f>
        <v>51</v>
      </c>
      <c r="D42" s="1" t="s">
        <v>332</v>
      </c>
      <c r="E42" s="1" t="str">
        <f>IF(C42&lt;46,"YES","NO")</f>
        <v>NO</v>
      </c>
      <c r="F42" s="1" t="str">
        <f>IF(AND(C42&gt;45,C42&lt;66),"YES","NO")</f>
        <v>YES</v>
      </c>
      <c r="G42" s="1" t="str">
        <f>IF(AND(C42&gt;65,C42&lt;100),"YES","NO")</f>
        <v>NO</v>
      </c>
      <c r="H42" s="1" t="s">
        <v>212</v>
      </c>
      <c r="I42" s="1">
        <v>1</v>
      </c>
      <c r="J42" s="1">
        <f>J41+1</f>
        <v>38</v>
      </c>
      <c r="K42" s="1" t="s">
        <v>166</v>
      </c>
      <c r="L42" s="1" t="s">
        <v>438</v>
      </c>
      <c r="N42" s="3">
        <f>IF(M42="",0,(N$4*(101+(1000*LOG(M$4,10))-(1000*LOG(M42,10)))))</f>
        <v>0</v>
      </c>
      <c r="O42" s="4">
        <v>21</v>
      </c>
      <c r="P42" s="3">
        <f>IF(O42="",0,(P$4*(101+(1000*LOG(O$4,10))-(1000*LOG(O42,10)))))</f>
        <v>310.259622308336</v>
      </c>
      <c r="R42" s="5">
        <f>IF(Q42="",0,(R$4*(101+(1000*LOG(Q$4,10))-(1000*LOG(Q42,10)))))</f>
        <v>0</v>
      </c>
      <c r="T42" s="3">
        <f>IF(S42="",0,(T$4*(101+(1000*LOG(S$4,10))-(1000*LOG(S42,10)))))</f>
        <v>0</v>
      </c>
      <c r="V42" s="3">
        <f>IF(U42="",0,(V$4*(101+(1000*LOG(U$4,10))-(1000*LOG(U42,10)))))</f>
        <v>0</v>
      </c>
      <c r="X42" s="3">
        <f>IF(W42="",0,(X$4*(101+(1000*LOG(W$4,10))-(1000*LOG(W42,10)))))</f>
        <v>0</v>
      </c>
      <c r="Z42" s="3">
        <f>IF(Y42="",0,(Z$4*(101+(1000*LOG(Y$4,10))-(1000*LOG(Y42,10)))))</f>
        <v>0</v>
      </c>
      <c r="AB42" s="3">
        <f>IF(AA42="",0,(AB$4*(101+(1000*LOG(AA$4,10))-(1000*LOG(AA42,10)))))</f>
        <v>0</v>
      </c>
      <c r="AD42" s="3">
        <f>IF(AC42="",0,(AD$4*(101+(1000*LOG(AC$4,10))-(1000*LOG(AC42,10)))))</f>
        <v>0</v>
      </c>
      <c r="AF42" s="3">
        <f>IF(AE42="",0,(AF$4*(101+(1000*LOG(AE$4,10))-(1000*LOG(AE42,10)))))</f>
        <v>0</v>
      </c>
      <c r="AH42" s="3">
        <f>IF(AG42="",0,(AH$4*(101+(1000*LOG(AG$4,10))-(1000*LOG(AG42,10)))))</f>
        <v>0</v>
      </c>
      <c r="AJ42" s="3">
        <f>IF(AI42="",0,(AJ$4*(101+(1000*LOG(AI$4,10))-(1000*LOG(AI42,10)))))</f>
        <v>0</v>
      </c>
      <c r="AL42" s="3">
        <f>IF(AK42="",0,(AL$4*(101+(1000*LOG(AK$4,10))-(1000*LOG(AK42,10)))))</f>
        <v>0</v>
      </c>
      <c r="AN42" s="3">
        <f>IF(AM42="",0,(AN$4*(101+(1000*LOG(AM$4,10))-(1000*LOG(AM42,10)))))</f>
        <v>0</v>
      </c>
      <c r="AP42" s="3">
        <f>IF(AO42="",0,(AP$4*(101+(1000*LOG(AO$4,10))-(1000*LOG(AO42,10)))))</f>
        <v>0</v>
      </c>
      <c r="AQ42" s="3">
        <f>N42+P42+R42+T42+V42+X42+Z42+AB42+AD42+AF42+AH42+AJ42+AL42+AN42+AP42</f>
        <v>310.259622308336</v>
      </c>
      <c r="AR42" s="6">
        <f>BL42</f>
        <v>310.259622308336</v>
      </c>
      <c r="AS42" s="12" t="s">
        <v>626</v>
      </c>
      <c r="AT42" s="3">
        <f>IF(AS42="*",AR42*0.05,0)</f>
        <v>15.512981115416801</v>
      </c>
      <c r="AU42" s="7">
        <f>AR42+AT42</f>
        <v>325.7726034237528</v>
      </c>
      <c r="AV42" s="4" t="s">
        <v>27</v>
      </c>
      <c r="AW42" s="3">
        <f>N42</f>
        <v>0</v>
      </c>
      <c r="AX42" s="3">
        <f>P42</f>
        <v>310.259622308336</v>
      </c>
      <c r="AY42" s="3">
        <f>R42</f>
        <v>0</v>
      </c>
      <c r="AZ42" s="3">
        <f>T42</f>
        <v>0</v>
      </c>
      <c r="BA42" s="3">
        <f>V42</f>
        <v>0</v>
      </c>
      <c r="BB42" s="3">
        <f>X42</f>
        <v>0</v>
      </c>
      <c r="BC42" s="3">
        <f>Z42</f>
        <v>0</v>
      </c>
      <c r="BD42" s="3">
        <f>AB42</f>
        <v>0</v>
      </c>
      <c r="BE42" s="3">
        <f>AD42</f>
        <v>0</v>
      </c>
      <c r="BF42" s="3">
        <f>AF42</f>
        <v>0</v>
      </c>
      <c r="BG42" s="3">
        <f>AH42</f>
        <v>0</v>
      </c>
      <c r="BH42" s="3">
        <f>AJ42</f>
        <v>0</v>
      </c>
      <c r="BI42" s="3">
        <f>AL42</f>
        <v>0</v>
      </c>
      <c r="BJ42" s="3">
        <f>AN42</f>
        <v>0</v>
      </c>
      <c r="BK42" s="3">
        <f>AP42</f>
        <v>0</v>
      </c>
      <c r="BL42" s="8">
        <f>(LARGE(AW42:BK42,1))+(LARGE(AW42:BK42,2))+(LARGE(AW42:BK42,3))+(LARGE(AW42:BK42,4))+(LARGE(AW42:BK42,5))</f>
        <v>310.259622308336</v>
      </c>
    </row>
    <row r="43" spans="1:64" ht="12">
      <c r="A43" s="4">
        <f>COUNTIF(AW43:BK43,"&gt;0")</f>
        <v>2</v>
      </c>
      <c r="B43" s="2">
        <v>17475</v>
      </c>
      <c r="C43" s="3">
        <f>DATEDIF(B43,$C$4,"Y")</f>
        <v>70</v>
      </c>
      <c r="D43" s="1" t="s">
        <v>50</v>
      </c>
      <c r="E43" s="1" t="str">
        <f>IF(C43&lt;46,"YES","NO")</f>
        <v>NO</v>
      </c>
      <c r="F43" s="1" t="str">
        <f>IF(AND(C43&gt;45,C43&lt;66),"YES","NO")</f>
        <v>NO</v>
      </c>
      <c r="G43" s="1" t="str">
        <f>IF(AND(C43&gt;65,C43&lt;100),"YES","NO")</f>
        <v>YES</v>
      </c>
      <c r="H43" s="1" t="s">
        <v>34</v>
      </c>
      <c r="I43" s="1">
        <v>2</v>
      </c>
      <c r="J43" s="1">
        <f>J42+1</f>
        <v>39</v>
      </c>
      <c r="K43" s="1" t="s">
        <v>314</v>
      </c>
      <c r="L43" s="1" t="s">
        <v>104</v>
      </c>
      <c r="M43" s="4">
        <v>22</v>
      </c>
      <c r="N43" s="3">
        <f>IF(M43="",0,(N$4*(101+(1000*LOG(M$4,10))-(1000*LOG(M43,10)))))</f>
        <v>101</v>
      </c>
      <c r="P43" s="3">
        <f>IF(O43="",0,(P$4*(101+(1000*LOG(O$4,10))-(1000*LOG(O43,10)))))</f>
        <v>0</v>
      </c>
      <c r="Q43" s="4">
        <v>51</v>
      </c>
      <c r="R43" s="5">
        <f>IF(Q43="",0,(R$4*(101+(1000*LOG(Q$4,10))-(1000*LOG(Q43,10)))))</f>
        <v>196.07227183125133</v>
      </c>
      <c r="T43" s="3">
        <f>IF(S43="",0,(T$4*(101+(1000*LOG(S$4,10))-(1000*LOG(S43,10)))))</f>
        <v>0</v>
      </c>
      <c r="V43" s="3">
        <f>IF(U43="",0,(V$4*(101+(1000*LOG(U$4,10))-(1000*LOG(U43,10)))))</f>
        <v>0</v>
      </c>
      <c r="X43" s="3">
        <f>IF(W43="",0,(X$4*(101+(1000*LOG(W$4,10))-(1000*LOG(W43,10)))))</f>
        <v>0</v>
      </c>
      <c r="Z43" s="3">
        <f>IF(Y43="",0,(Z$4*(101+(1000*LOG(Y$4,10))-(1000*LOG(Y43,10)))))</f>
        <v>0</v>
      </c>
      <c r="AB43" s="3">
        <f>IF(AA43="",0,(AB$4*(101+(1000*LOG(AA$4,10))-(1000*LOG(AA43,10)))))</f>
        <v>0</v>
      </c>
      <c r="AD43" s="3">
        <f>IF(AC43="",0,(AD$4*(101+(1000*LOG(AC$4,10))-(1000*LOG(AC43,10)))))</f>
        <v>0</v>
      </c>
      <c r="AF43" s="3">
        <f>IF(AE43="",0,(AF$4*(101+(1000*LOG(AE$4,10))-(1000*LOG(AE43,10)))))</f>
        <v>0</v>
      </c>
      <c r="AH43" s="3">
        <f>IF(AG43="",0,(AH$4*(101+(1000*LOG(AG$4,10))-(1000*LOG(AG43,10)))))</f>
        <v>0</v>
      </c>
      <c r="AJ43" s="3">
        <f>IF(AI43="",0,(AJ$4*(101+(1000*LOG(AI$4,10))-(1000*LOG(AI43,10)))))</f>
        <v>0</v>
      </c>
      <c r="AL43" s="3">
        <f>IF(AK43="",0,(AL$4*(101+(1000*LOG(AK$4,10))-(1000*LOG(AK43,10)))))</f>
        <v>0</v>
      </c>
      <c r="AN43" s="3">
        <f>IF(AM43="",0,(AN$4*(101+(1000*LOG(AM$4,10))-(1000*LOG(AM43,10)))))</f>
        <v>0</v>
      </c>
      <c r="AP43" s="3">
        <f>IF(AO43="",0,(AP$4*(101+(1000*LOG(AO$4,10))-(1000*LOG(AO43,10)))))</f>
        <v>0</v>
      </c>
      <c r="AQ43" s="3">
        <f>N43+P43+R43+T43+V43+X43+Z43+AB43+AD43+AF43+AH43+AJ43+AL43+AN43+AP43</f>
        <v>297.0722718312513</v>
      </c>
      <c r="AR43" s="6">
        <f>BL43</f>
        <v>297.0722718312513</v>
      </c>
      <c r="AS43" s="9" t="s">
        <v>626</v>
      </c>
      <c r="AT43" s="3">
        <f>IF(AS43="*",AR43*0.05,0)</f>
        <v>14.853613591562567</v>
      </c>
      <c r="AU43" s="7">
        <f>AR43+AT43</f>
        <v>311.9258854228139</v>
      </c>
      <c r="AV43" s="4" t="s">
        <v>27</v>
      </c>
      <c r="AW43" s="3">
        <f>N43</f>
        <v>101</v>
      </c>
      <c r="AX43" s="3">
        <f>P43</f>
        <v>0</v>
      </c>
      <c r="AY43" s="3">
        <f>R43</f>
        <v>196.07227183125133</v>
      </c>
      <c r="AZ43" s="3">
        <f>T43</f>
        <v>0</v>
      </c>
      <c r="BA43" s="3">
        <f>V43</f>
        <v>0</v>
      </c>
      <c r="BB43" s="3">
        <f>X43</f>
        <v>0</v>
      </c>
      <c r="BC43" s="3">
        <f>Z43</f>
        <v>0</v>
      </c>
      <c r="BD43" s="3">
        <f>AB43</f>
        <v>0</v>
      </c>
      <c r="BE43" s="3">
        <f>AD43</f>
        <v>0</v>
      </c>
      <c r="BF43" s="3">
        <f>AF43</f>
        <v>0</v>
      </c>
      <c r="BG43" s="3">
        <f>AH43</f>
        <v>0</v>
      </c>
      <c r="BH43" s="3">
        <f>AJ43</f>
        <v>0</v>
      </c>
      <c r="BI43" s="3">
        <f>AL43</f>
        <v>0</v>
      </c>
      <c r="BJ43" s="3">
        <f>AN43</f>
        <v>0</v>
      </c>
      <c r="BK43" s="3">
        <f>AP43</f>
        <v>0</v>
      </c>
      <c r="BL43" s="8">
        <f>(LARGE(AW43:BK43,1))+(LARGE(AW43:BK43,2))+(LARGE(AW43:BK43,3))+(LARGE(AW43:BK43,4))+(LARGE(AW43:BK43,5))</f>
        <v>297.0722718312513</v>
      </c>
    </row>
    <row r="44" spans="1:64" ht="12">
      <c r="A44" s="4">
        <f>COUNTIF(AW44:BK44,"&gt;0")</f>
        <v>2</v>
      </c>
      <c r="B44" s="2">
        <v>19725</v>
      </c>
      <c r="C44" s="3">
        <f>DATEDIF(B44,$C$4,"Y")</f>
        <v>64</v>
      </c>
      <c r="D44" s="1" t="s">
        <v>332</v>
      </c>
      <c r="E44" s="1" t="str">
        <f>IF(C44&lt;46,"YES","NO")</f>
        <v>NO</v>
      </c>
      <c r="F44" s="1" t="str">
        <f>IF(AND(C44&gt;45,C44&lt;66),"YES","NO")</f>
        <v>YES</v>
      </c>
      <c r="G44" s="1" t="str">
        <f>IF(AND(C44&gt;65,C44&lt;100),"YES","NO")</f>
        <v>NO</v>
      </c>
      <c r="H44" s="1" t="s">
        <v>331</v>
      </c>
      <c r="I44" s="1">
        <v>2</v>
      </c>
      <c r="J44" s="1">
        <f>J43+1</f>
        <v>40</v>
      </c>
      <c r="K44" s="1" t="s">
        <v>73</v>
      </c>
      <c r="L44" s="1" t="s">
        <v>507</v>
      </c>
      <c r="N44" s="3">
        <f>IF(M44="",0,(N$4*(101+(1000*LOG(M$4,10))-(1000*LOG(M44,10)))))</f>
        <v>0</v>
      </c>
      <c r="O44" s="4">
        <v>31</v>
      </c>
      <c r="P44" s="3">
        <f>IF(O44="",0,(P$4*(101+(1000*LOG(O$4,10))-(1000*LOG(O44,10)))))</f>
        <v>141.1172232079823</v>
      </c>
      <c r="Q44" s="4">
        <v>57</v>
      </c>
      <c r="R44" s="5">
        <f>IF(Q44="",0,(R$4*(101+(1000*LOG(Q$4,10))-(1000*LOG(Q44,10)))))</f>
        <v>135.69142236305737</v>
      </c>
      <c r="T44" s="3">
        <f>IF(S44="",0,(T$4*(101+(1000*LOG(S$4,10))-(1000*LOG(S44,10)))))</f>
        <v>0</v>
      </c>
      <c r="V44" s="3">
        <f>IF(U44="",0,(V$4*(101+(1000*LOG(U$4,10))-(1000*LOG(U44,10)))))</f>
        <v>0</v>
      </c>
      <c r="X44" s="3">
        <f>IF(W44="",0,(X$4*(101+(1000*LOG(W$4,10))-(1000*LOG(W44,10)))))</f>
        <v>0</v>
      </c>
      <c r="Z44" s="3">
        <f>IF(Y44="",0,(Z$4*(101+(1000*LOG(Y$4,10))-(1000*LOG(Y44,10)))))</f>
        <v>0</v>
      </c>
      <c r="AB44" s="3">
        <f>IF(AA44="",0,(AB$4*(101+(1000*LOG(AA$4,10))-(1000*LOG(AA44,10)))))</f>
        <v>0</v>
      </c>
      <c r="AD44" s="3">
        <f>IF(AC44="",0,(AD$4*(101+(1000*LOG(AC$4,10))-(1000*LOG(AC44,10)))))</f>
        <v>0</v>
      </c>
      <c r="AF44" s="3">
        <f>IF(AE44="",0,(AF$4*(101+(1000*LOG(AE$4,10))-(1000*LOG(AE44,10)))))</f>
        <v>0</v>
      </c>
      <c r="AH44" s="3">
        <f>IF(AG44="",0,(AH$4*(101+(1000*LOG(AG$4,10))-(1000*LOG(AG44,10)))))</f>
        <v>0</v>
      </c>
      <c r="AJ44" s="3">
        <f>IF(AI44="",0,(AJ$4*(101+(1000*LOG(AI$4,10))-(1000*LOG(AI44,10)))))</f>
        <v>0</v>
      </c>
      <c r="AL44" s="3">
        <f>IF(AK44="",0,(AL$4*(101+(1000*LOG(AK$4,10))-(1000*LOG(AK44,10)))))</f>
        <v>0</v>
      </c>
      <c r="AN44" s="3">
        <f>IF(AM44="",0,(AN$4*(101+(1000*LOG(AM$4,10))-(1000*LOG(AM44,10)))))</f>
        <v>0</v>
      </c>
      <c r="AP44" s="3">
        <f>IF(AO44="",0,(AP$4*(101+(1000*LOG(AO$4,10))-(1000*LOG(AO44,10)))))</f>
        <v>0</v>
      </c>
      <c r="AQ44" s="3">
        <f>N44+P44+R44+T44+V44+X44+Z44+AB44+AD44+AF44+AH44+AJ44+AL44+AN44+AP44</f>
        <v>276.8086455710397</v>
      </c>
      <c r="AR44" s="6">
        <f>BL44</f>
        <v>276.8086455710397</v>
      </c>
      <c r="AS44" s="9" t="s">
        <v>626</v>
      </c>
      <c r="AT44" s="3">
        <f>IF(AS44="*",AR44*0.05,0)</f>
        <v>13.840432278551985</v>
      </c>
      <c r="AU44" s="7">
        <f>AR44+AT44</f>
        <v>290.64907784959166</v>
      </c>
      <c r="AV44" s="24" t="s">
        <v>27</v>
      </c>
      <c r="AW44" s="3">
        <f>N44</f>
        <v>0</v>
      </c>
      <c r="AX44" s="3">
        <f>P44</f>
        <v>141.1172232079823</v>
      </c>
      <c r="AY44" s="3">
        <f>R44</f>
        <v>135.69142236305737</v>
      </c>
      <c r="AZ44" s="3">
        <f>T44</f>
        <v>0</v>
      </c>
      <c r="BA44" s="3">
        <f>V44</f>
        <v>0</v>
      </c>
      <c r="BB44" s="3">
        <f>X44</f>
        <v>0</v>
      </c>
      <c r="BC44" s="3">
        <f>Z44</f>
        <v>0</v>
      </c>
      <c r="BD44" s="3">
        <f>AB44</f>
        <v>0</v>
      </c>
      <c r="BE44" s="3">
        <f>AD44</f>
        <v>0</v>
      </c>
      <c r="BF44" s="3">
        <f>AF44</f>
        <v>0</v>
      </c>
      <c r="BG44" s="3">
        <f>AH44</f>
        <v>0</v>
      </c>
      <c r="BH44" s="3">
        <f>AJ44</f>
        <v>0</v>
      </c>
      <c r="BI44" s="3">
        <f>AL44</f>
        <v>0</v>
      </c>
      <c r="BJ44" s="3">
        <f>AN44</f>
        <v>0</v>
      </c>
      <c r="BK44" s="3">
        <f>AP44</f>
        <v>0</v>
      </c>
      <c r="BL44" s="8">
        <f>(LARGE(AW44:BK44,1))+(LARGE(AW44:BK44,2))+(LARGE(AW44:BK44,3))+(LARGE(AW44:BK44,4))+(LARGE(AW44:BK44,5))</f>
        <v>276.8086455710397</v>
      </c>
    </row>
    <row r="45" spans="1:66" ht="12">
      <c r="A45" s="27">
        <f>COUNTIF(AW45:BK45,"&gt;0")</f>
        <v>1</v>
      </c>
      <c r="B45" s="28">
        <v>1</v>
      </c>
      <c r="C45" s="29">
        <f>DATEDIF(B45,$C$4,"Y")</f>
        <v>118</v>
      </c>
      <c r="D45" s="30"/>
      <c r="E45" s="30" t="str">
        <f>IF(C45&lt;46,"YES","NO")</f>
        <v>NO</v>
      </c>
      <c r="F45" s="30" t="str">
        <f>IF(AND(C45&gt;45,C45&lt;66),"YES","NO")</f>
        <v>NO</v>
      </c>
      <c r="G45" s="30" t="str">
        <f>IF(AND(C45&gt;65,C45&lt;100),"YES","NO")</f>
        <v>NO</v>
      </c>
      <c r="H45" s="30"/>
      <c r="I45" s="30"/>
      <c r="J45" s="30">
        <f>J44+1</f>
        <v>41</v>
      </c>
      <c r="K45" s="30" t="s">
        <v>40</v>
      </c>
      <c r="L45" s="30" t="s">
        <v>629</v>
      </c>
      <c r="M45" s="27"/>
      <c r="N45" s="29">
        <f>IF(M45="",0,(N$4*(101+(1000*LOG(M$4,10))-(1000*LOG(M45,10)))))</f>
        <v>0</v>
      </c>
      <c r="O45" s="27">
        <v>23</v>
      </c>
      <c r="P45" s="29">
        <f>IF(O45="",0,(P$4*(101+(1000*LOG(O$4,10))-(1000*LOG(O45,10)))))</f>
        <v>270.7510810246622</v>
      </c>
      <c r="Q45" s="27"/>
      <c r="R45" s="31">
        <f>IF(Q45="",0,(R$4*(101+(1000*LOG(Q$4,10))-(1000*LOG(Q45,10)))))</f>
        <v>0</v>
      </c>
      <c r="S45" s="27"/>
      <c r="T45" s="29">
        <f>IF(S45="",0,(T$4*(101+(1000*LOG(S$4,10))-(1000*LOG(S45,10)))))</f>
        <v>0</v>
      </c>
      <c r="U45" s="27"/>
      <c r="V45" s="29">
        <f>IF(U45="",0,(V$4*(101+(1000*LOG(U$4,10))-(1000*LOG(U45,10)))))</f>
        <v>0</v>
      </c>
      <c r="W45" s="27"/>
      <c r="X45" s="29">
        <f>IF(W45="",0,(X$4*(101+(1000*LOG(W$4,10))-(1000*LOG(W45,10)))))</f>
        <v>0</v>
      </c>
      <c r="Y45" s="27"/>
      <c r="Z45" s="29">
        <f>IF(Y45="",0,(Z$4*(101+(1000*LOG(Y$4,10))-(1000*LOG(Y45,10)))))</f>
        <v>0</v>
      </c>
      <c r="AA45" s="27"/>
      <c r="AB45" s="29">
        <f>IF(AA45="",0,(AB$4*(101+(1000*LOG(AA$4,10))-(1000*LOG(AA45,10)))))</f>
        <v>0</v>
      </c>
      <c r="AC45" s="27"/>
      <c r="AD45" s="29">
        <f>IF(AC45="",0,(AD$4*(101+(1000*LOG(AC$4,10))-(1000*LOG(AC45,10)))))</f>
        <v>0</v>
      </c>
      <c r="AE45" s="27"/>
      <c r="AF45" s="29">
        <f>IF(AE45="",0,(AF$4*(101+(1000*LOG(AE$4,10))-(1000*LOG(AE45,10)))))</f>
        <v>0</v>
      </c>
      <c r="AG45" s="27"/>
      <c r="AH45" s="29">
        <f>IF(AG45="",0,(AH$4*(101+(1000*LOG(AG$4,10))-(1000*LOG(AG45,10)))))</f>
        <v>0</v>
      </c>
      <c r="AI45" s="27"/>
      <c r="AJ45" s="29">
        <f>IF(AI45="",0,(AJ$4*(101+(1000*LOG(AI$4,10))-(1000*LOG(AI45,10)))))</f>
        <v>0</v>
      </c>
      <c r="AK45" s="27"/>
      <c r="AL45" s="29">
        <f>IF(AK45="",0,(AL$4*(101+(1000*LOG(AK$4,10))-(1000*LOG(AK45,10)))))</f>
        <v>0</v>
      </c>
      <c r="AM45" s="27"/>
      <c r="AN45" s="29">
        <f>IF(AM45="",0,(AN$4*(101+(1000*LOG(AM$4,10))-(1000*LOG(AM45,10)))))</f>
        <v>0</v>
      </c>
      <c r="AO45" s="27"/>
      <c r="AP45" s="29">
        <f>IF(AO45="",0,(AP$4*(101+(1000*LOG(AO$4,10))-(1000*LOG(AO45,10)))))</f>
        <v>0</v>
      </c>
      <c r="AQ45" s="29">
        <f>N45+P45+R45+T45+V45+X45+Z45+AB45+AD45+AF45+AH45+AJ45+AL45+AN45+AP45</f>
        <v>270.7510810246622</v>
      </c>
      <c r="AR45" s="32">
        <f>BL45</f>
        <v>270.7510810246622</v>
      </c>
      <c r="AS45" s="27" t="s">
        <v>626</v>
      </c>
      <c r="AT45" s="29">
        <f>IF(AS45="*",AR45*0.05,0)</f>
        <v>13.53755405123311</v>
      </c>
      <c r="AU45" s="33">
        <f>AR45+AT45</f>
        <v>284.2886350758953</v>
      </c>
      <c r="AV45" s="27" t="s">
        <v>27</v>
      </c>
      <c r="AW45" s="29">
        <f>N45</f>
        <v>0</v>
      </c>
      <c r="AX45" s="29">
        <f>P45</f>
        <v>270.7510810246622</v>
      </c>
      <c r="AY45" s="29">
        <f>R45</f>
        <v>0</v>
      </c>
      <c r="AZ45" s="29">
        <f>T45</f>
        <v>0</v>
      </c>
      <c r="BA45" s="29">
        <f>V45</f>
        <v>0</v>
      </c>
      <c r="BB45" s="29">
        <f>X45</f>
        <v>0</v>
      </c>
      <c r="BC45" s="29">
        <f>Z45</f>
        <v>0</v>
      </c>
      <c r="BD45" s="29">
        <f>AB45</f>
        <v>0</v>
      </c>
      <c r="BE45" s="29">
        <f>AD45</f>
        <v>0</v>
      </c>
      <c r="BF45" s="29">
        <f>AF45</f>
        <v>0</v>
      </c>
      <c r="BG45" s="29">
        <f>AH45</f>
        <v>0</v>
      </c>
      <c r="BH45" s="29">
        <f>AJ45</f>
        <v>0</v>
      </c>
      <c r="BI45" s="29">
        <f>AL45</f>
        <v>0</v>
      </c>
      <c r="BJ45" s="29">
        <f>AN45</f>
        <v>0</v>
      </c>
      <c r="BK45" s="29">
        <f>AP45</f>
        <v>0</v>
      </c>
      <c r="BL45" s="34">
        <f>(LARGE(AW45:BK45,1))+(LARGE(AW45:BK45,2))+(LARGE(AW45:BK45,3))+(LARGE(AW45:BK45,4))+(LARGE(AW45:BK45,5))</f>
        <v>270.7510810246622</v>
      </c>
      <c r="BM45" s="27"/>
      <c r="BN45" s="27"/>
    </row>
    <row r="46" spans="1:64" ht="12">
      <c r="A46" s="4">
        <f>COUNTIF(AW46:BK46,"&gt;0")</f>
        <v>1</v>
      </c>
      <c r="B46" s="2">
        <v>23155</v>
      </c>
      <c r="C46" s="3">
        <f>DATEDIF(B46,$C$4,"Y")</f>
        <v>54</v>
      </c>
      <c r="D46" s="12" t="s">
        <v>521</v>
      </c>
      <c r="E46" s="1" t="str">
        <f>IF(C46&lt;46,"YES","NO")</f>
        <v>NO</v>
      </c>
      <c r="F46" s="1" t="str">
        <f>IF(AND(C46&gt;45,C46&lt;66),"YES","NO")</f>
        <v>YES</v>
      </c>
      <c r="G46" s="1" t="str">
        <f>IF(AND(C46&gt;65,C46&lt;100),"YES","NO")</f>
        <v>NO</v>
      </c>
      <c r="H46" s="1" t="s">
        <v>11</v>
      </c>
      <c r="I46" s="1">
        <v>1</v>
      </c>
      <c r="J46" s="1">
        <f>J45+1</f>
        <v>42</v>
      </c>
      <c r="K46" s="1" t="s">
        <v>413</v>
      </c>
      <c r="L46" s="1" t="s">
        <v>414</v>
      </c>
      <c r="N46" s="3">
        <f>IF(M46="",0,(N$4*(101+(1000*LOG(M$4,10))-(1000*LOG(M46,10)))))</f>
        <v>0</v>
      </c>
      <c r="P46" s="3">
        <f>IF(O46="",0,(P$4*(101+(1000*LOG(O$4,10))-(1000*LOG(O46,10)))))</f>
        <v>0</v>
      </c>
      <c r="Q46" s="4">
        <v>45</v>
      </c>
      <c r="R46" s="5">
        <f>IF(Q46="",0,(R$4*(101+(1000*LOG(Q$4,10))-(1000*LOG(Q46,10)))))</f>
        <v>264.01934973449215</v>
      </c>
      <c r="T46" s="3">
        <f>IF(S46="",0,(T$4*(101+(1000*LOG(S$4,10))-(1000*LOG(S46,10)))))</f>
        <v>0</v>
      </c>
      <c r="V46" s="3">
        <f>IF(U46="",0,(V$4*(101+(1000*LOG(U$4,10))-(1000*LOG(U46,10)))))</f>
        <v>0</v>
      </c>
      <c r="X46" s="3">
        <f>IF(W46="",0,(X$4*(101+(1000*LOG(W$4,10))-(1000*LOG(W46,10)))))</f>
        <v>0</v>
      </c>
      <c r="Z46" s="3">
        <f>IF(Y46="",0,(Z$4*(101+(1000*LOG(Y$4,10))-(1000*LOG(Y46,10)))))</f>
        <v>0</v>
      </c>
      <c r="AB46" s="3">
        <f>IF(AA46="",0,(AB$4*(101+(1000*LOG(AA$4,10))-(1000*LOG(AA46,10)))))</f>
        <v>0</v>
      </c>
      <c r="AD46" s="3">
        <f>IF(AC46="",0,(AD$4*(101+(1000*LOG(AC$4,10))-(1000*LOG(AC46,10)))))</f>
        <v>0</v>
      </c>
      <c r="AF46" s="3">
        <f>IF(AE46="",0,(AF$4*(101+(1000*LOG(AE$4,10))-(1000*LOG(AE46,10)))))</f>
        <v>0</v>
      </c>
      <c r="AH46" s="3">
        <f>IF(AG46="",0,(AH$4*(101+(1000*LOG(AG$4,10))-(1000*LOG(AG46,10)))))</f>
        <v>0</v>
      </c>
      <c r="AJ46" s="3">
        <f>IF(AI46="",0,(AJ$4*(101+(1000*LOG(AI$4,10))-(1000*LOG(AI46,10)))))</f>
        <v>0</v>
      </c>
      <c r="AL46" s="3">
        <f>IF(AK46="",0,(AL$4*(101+(1000*LOG(AK$4,10))-(1000*LOG(AK46,10)))))</f>
        <v>0</v>
      </c>
      <c r="AN46" s="3">
        <f>IF(AM46="",0,(AN$4*(101+(1000*LOG(AM$4,10))-(1000*LOG(AM46,10)))))</f>
        <v>0</v>
      </c>
      <c r="AP46" s="3">
        <f>IF(AO46="",0,(AP$4*(101+(1000*LOG(AO$4,10))-(1000*LOG(AO46,10)))))</f>
        <v>0</v>
      </c>
      <c r="AQ46" s="3">
        <f>N46+P46+R46+T46+V46+X46+Z46+AB46+AD46+AF46+AH46+AJ46+AL46+AN46+AP46</f>
        <v>264.01934973449215</v>
      </c>
      <c r="AR46" s="6">
        <f>BL46</f>
        <v>264.01934973449215</v>
      </c>
      <c r="AS46" s="12" t="s">
        <v>626</v>
      </c>
      <c r="AT46" s="3">
        <f>IF(AS46="*",AR46*0.05,0)</f>
        <v>13.200967486724608</v>
      </c>
      <c r="AU46" s="7">
        <f>AR46+AT46</f>
        <v>277.22031722121676</v>
      </c>
      <c r="AV46" s="4" t="s">
        <v>27</v>
      </c>
      <c r="AW46" s="3">
        <f>N46</f>
        <v>0</v>
      </c>
      <c r="AX46" s="3">
        <f>P46</f>
        <v>0</v>
      </c>
      <c r="AY46" s="3">
        <f>R46</f>
        <v>264.01934973449215</v>
      </c>
      <c r="AZ46" s="3">
        <f>T46</f>
        <v>0</v>
      </c>
      <c r="BA46" s="3">
        <f>V46</f>
        <v>0</v>
      </c>
      <c r="BB46" s="3">
        <f>X46</f>
        <v>0</v>
      </c>
      <c r="BC46" s="3">
        <f>Z46</f>
        <v>0</v>
      </c>
      <c r="BD46" s="3">
        <f>AB46</f>
        <v>0</v>
      </c>
      <c r="BE46" s="3">
        <f>AD46</f>
        <v>0</v>
      </c>
      <c r="BF46" s="3">
        <f>AF46</f>
        <v>0</v>
      </c>
      <c r="BG46" s="3">
        <f>AH46</f>
        <v>0</v>
      </c>
      <c r="BH46" s="3">
        <f>AJ46</f>
        <v>0</v>
      </c>
      <c r="BI46" s="3">
        <f>AL46</f>
        <v>0</v>
      </c>
      <c r="BJ46" s="3">
        <f>AN46</f>
        <v>0</v>
      </c>
      <c r="BK46" s="3">
        <f>AP46</f>
        <v>0</v>
      </c>
      <c r="BL46" s="8">
        <f>(LARGE(AW46:BK46,1))+(LARGE(AW46:BK46,2))+(LARGE(AW46:BK46,3))+(LARGE(AW46:BK46,4))+(LARGE(AW46:BK46,5))</f>
        <v>264.01934973449215</v>
      </c>
    </row>
    <row r="47" spans="1:64" ht="12">
      <c r="A47" s="4">
        <f>COUNTIF(AW47:BK47,"&gt;0")</f>
        <v>1</v>
      </c>
      <c r="B47" s="2">
        <v>27736</v>
      </c>
      <c r="C47" s="3">
        <f>DATEDIF(B47,$C$4,"Y")</f>
        <v>42</v>
      </c>
      <c r="D47" s="12" t="s">
        <v>521</v>
      </c>
      <c r="E47" s="1" t="str">
        <f>IF(C47&lt;46,"YES","NO")</f>
        <v>YES</v>
      </c>
      <c r="F47" s="1" t="str">
        <f>IF(AND(C47&gt;45,C47&lt;66),"YES","NO")</f>
        <v>NO</v>
      </c>
      <c r="G47" s="1" t="str">
        <f>IF(AND(C47&gt;65,C47&lt;100),"YES","NO")</f>
        <v>NO</v>
      </c>
      <c r="H47" s="1" t="s">
        <v>258</v>
      </c>
      <c r="I47" s="1">
        <v>2</v>
      </c>
      <c r="J47" s="1">
        <f>J46+1</f>
        <v>43</v>
      </c>
      <c r="K47" s="1" t="s">
        <v>601</v>
      </c>
      <c r="L47" s="1" t="s">
        <v>600</v>
      </c>
      <c r="M47" s="4">
        <v>16</v>
      </c>
      <c r="N47" s="3">
        <f>IF(M47="",0,(N$4*(101+(1000*LOG(M$4,10))-(1000*LOG(M47,10)))))</f>
        <v>239.30269816628152</v>
      </c>
      <c r="P47" s="3">
        <f>IF(O47="",0,(P$4*(101+(1000*LOG(O$4,10))-(1000*LOG(O47,10)))))</f>
        <v>0</v>
      </c>
      <c r="R47" s="5">
        <f>IF(Q47="",0,(R$4*(101+(1000*LOG(Q$4,10))-(1000*LOG(Q47,10)))))</f>
        <v>0</v>
      </c>
      <c r="T47" s="3">
        <f>IF(S47="",0,(T$4*(101+(1000*LOG(S$4,10))-(1000*LOG(S47,10)))))</f>
        <v>0</v>
      </c>
      <c r="V47" s="3">
        <f>IF(U47="",0,(V$4*(101+(1000*LOG(U$4,10))-(1000*LOG(U47,10)))))</f>
        <v>0</v>
      </c>
      <c r="X47" s="3">
        <f>IF(W47="",0,(X$4*(101+(1000*LOG(W$4,10))-(1000*LOG(W47,10)))))</f>
        <v>0</v>
      </c>
      <c r="Z47" s="3">
        <f>IF(Y47="",0,(Z$4*(101+(1000*LOG(Y$4,10))-(1000*LOG(Y47,10)))))</f>
        <v>0</v>
      </c>
      <c r="AB47" s="3">
        <f>IF(AA47="",0,(AB$4*(101+(1000*LOG(AA$4,10))-(1000*LOG(AA47,10)))))</f>
        <v>0</v>
      </c>
      <c r="AD47" s="3">
        <f>IF(AC47="",0,(AD$4*(101+(1000*LOG(AC$4,10))-(1000*LOG(AC47,10)))))</f>
        <v>0</v>
      </c>
      <c r="AF47" s="3">
        <f>IF(AE47="",0,(AF$4*(101+(1000*LOG(AE$4,10))-(1000*LOG(AE47,10)))))</f>
        <v>0</v>
      </c>
      <c r="AH47" s="3">
        <f>IF(AG47="",0,(AH$4*(101+(1000*LOG(AG$4,10))-(1000*LOG(AG47,10)))))</f>
        <v>0</v>
      </c>
      <c r="AJ47" s="3">
        <f>IF(AI47="",0,(AJ$4*(101+(1000*LOG(AI$4,10))-(1000*LOG(AI47,10)))))</f>
        <v>0</v>
      </c>
      <c r="AL47" s="3">
        <f>IF(AK47="",0,(AL$4*(101+(1000*LOG(AK$4,10))-(1000*LOG(AK47,10)))))</f>
        <v>0</v>
      </c>
      <c r="AN47" s="3">
        <f>IF(AM47="",0,(AN$4*(101+(1000*LOG(AM$4,10))-(1000*LOG(AM47,10)))))</f>
        <v>0</v>
      </c>
      <c r="AP47" s="3">
        <f>IF(AO47="",0,(AP$4*(101+(1000*LOG(AO$4,10))-(1000*LOG(AO47,10)))))</f>
        <v>0</v>
      </c>
      <c r="AQ47" s="3">
        <f>N47+P47+R47+T47+V47+X47+Z47+AB47+AD47+AF47+AH47+AJ47+AL47+AN47+AP47</f>
        <v>239.30269816628152</v>
      </c>
      <c r="AR47" s="6">
        <f>BL47</f>
        <v>239.30269816628152</v>
      </c>
      <c r="AS47" s="4" t="s">
        <v>626</v>
      </c>
      <c r="AT47" s="3">
        <f>IF(AS47="*",AR47*0.05,0)</f>
        <v>11.965134908314077</v>
      </c>
      <c r="AU47" s="7">
        <f>AR47+AT47</f>
        <v>251.2678330745956</v>
      </c>
      <c r="AV47" s="4" t="s">
        <v>27</v>
      </c>
      <c r="AW47" s="3">
        <f>N47</f>
        <v>239.30269816628152</v>
      </c>
      <c r="AX47" s="3">
        <f>P47</f>
        <v>0</v>
      </c>
      <c r="AY47" s="3">
        <f>R47</f>
        <v>0</v>
      </c>
      <c r="AZ47" s="3">
        <f>T47</f>
        <v>0</v>
      </c>
      <c r="BA47" s="3">
        <f>V47</f>
        <v>0</v>
      </c>
      <c r="BB47" s="3">
        <f>X47</f>
        <v>0</v>
      </c>
      <c r="BC47" s="3">
        <f>Z47</f>
        <v>0</v>
      </c>
      <c r="BD47" s="3">
        <f>AB47</f>
        <v>0</v>
      </c>
      <c r="BE47" s="3">
        <f>AD47</f>
        <v>0</v>
      </c>
      <c r="BF47" s="3">
        <f>AF47</f>
        <v>0</v>
      </c>
      <c r="BG47" s="3">
        <f>AH47</f>
        <v>0</v>
      </c>
      <c r="BH47" s="3">
        <f>AJ47</f>
        <v>0</v>
      </c>
      <c r="BI47" s="3">
        <f>AL47</f>
        <v>0</v>
      </c>
      <c r="BJ47" s="3">
        <f>AN47</f>
        <v>0</v>
      </c>
      <c r="BK47" s="3">
        <f>AP47</f>
        <v>0</v>
      </c>
      <c r="BL47" s="8">
        <f>(LARGE(AW47:BK47,1))+(LARGE(AW47:BK47,2))+(LARGE(AW47:BK47,3))+(LARGE(AW47:BK47,4))+(LARGE(AW47:BK47,5))</f>
        <v>239.30269816628152</v>
      </c>
    </row>
    <row r="48" spans="1:66" ht="12">
      <c r="A48" s="27">
        <f>COUNTIF(AW48:BK48,"&gt;0")</f>
        <v>1</v>
      </c>
      <c r="B48" s="28">
        <v>1</v>
      </c>
      <c r="C48" s="29">
        <f>DATEDIF(B48,$C$4,"Y")</f>
        <v>118</v>
      </c>
      <c r="D48" s="30"/>
      <c r="E48" s="30" t="str">
        <f>IF(C48&lt;46,"YES","NO")</f>
        <v>NO</v>
      </c>
      <c r="F48" s="30" t="str">
        <f>IF(AND(C48&gt;45,C48&lt;66),"YES","NO")</f>
        <v>NO</v>
      </c>
      <c r="G48" s="30" t="str">
        <f>IF(AND(C48&gt;65,C48&lt;100),"YES","NO")</f>
        <v>NO</v>
      </c>
      <c r="H48" s="30"/>
      <c r="I48" s="30"/>
      <c r="J48" s="30">
        <f>J47+1</f>
        <v>44</v>
      </c>
      <c r="K48" s="30" t="s">
        <v>630</v>
      </c>
      <c r="L48" s="30" t="s">
        <v>631</v>
      </c>
      <c r="M48" s="27"/>
      <c r="N48" s="29">
        <f>IF(M48="",0,(N$4*(101+(1000*LOG(M$4,10))-(1000*LOG(M48,10)))))</f>
        <v>0</v>
      </c>
      <c r="O48" s="27">
        <v>25</v>
      </c>
      <c r="P48" s="29">
        <f>IF(O48="",0,(P$4*(101+(1000*LOG(O$4,10))-(1000*LOG(O48,10)))))</f>
        <v>234.53890837021754</v>
      </c>
      <c r="Q48" s="27"/>
      <c r="R48" s="31">
        <f>IF(Q48="",0,(R$4*(101+(1000*LOG(Q$4,10))-(1000*LOG(Q48,10)))))</f>
        <v>0</v>
      </c>
      <c r="S48" s="27"/>
      <c r="T48" s="29">
        <f>IF(S48="",0,(T$4*(101+(1000*LOG(S$4,10))-(1000*LOG(S48,10)))))</f>
        <v>0</v>
      </c>
      <c r="U48" s="27"/>
      <c r="V48" s="29">
        <f>IF(U48="",0,(V$4*(101+(1000*LOG(U$4,10))-(1000*LOG(U48,10)))))</f>
        <v>0</v>
      </c>
      <c r="W48" s="27"/>
      <c r="X48" s="29">
        <f>IF(W48="",0,(X$4*(101+(1000*LOG(W$4,10))-(1000*LOG(W48,10)))))</f>
        <v>0</v>
      </c>
      <c r="Y48" s="27"/>
      <c r="Z48" s="29">
        <f>IF(Y48="",0,(Z$4*(101+(1000*LOG(Y$4,10))-(1000*LOG(Y48,10)))))</f>
        <v>0</v>
      </c>
      <c r="AA48" s="27"/>
      <c r="AB48" s="29">
        <f>IF(AA48="",0,(AB$4*(101+(1000*LOG(AA$4,10))-(1000*LOG(AA48,10)))))</f>
        <v>0</v>
      </c>
      <c r="AC48" s="27"/>
      <c r="AD48" s="29">
        <f>IF(AC48="",0,(AD$4*(101+(1000*LOG(AC$4,10))-(1000*LOG(AC48,10)))))</f>
        <v>0</v>
      </c>
      <c r="AE48" s="27"/>
      <c r="AF48" s="29">
        <f>IF(AE48="",0,(AF$4*(101+(1000*LOG(AE$4,10))-(1000*LOG(AE48,10)))))</f>
        <v>0</v>
      </c>
      <c r="AG48" s="27"/>
      <c r="AH48" s="29">
        <f>IF(AG48="",0,(AH$4*(101+(1000*LOG(AG$4,10))-(1000*LOG(AG48,10)))))</f>
        <v>0</v>
      </c>
      <c r="AI48" s="27"/>
      <c r="AJ48" s="29">
        <f>IF(AI48="",0,(AJ$4*(101+(1000*LOG(AI$4,10))-(1000*LOG(AI48,10)))))</f>
        <v>0</v>
      </c>
      <c r="AK48" s="27"/>
      <c r="AL48" s="29">
        <f>IF(AK48="",0,(AL$4*(101+(1000*LOG(AK$4,10))-(1000*LOG(AK48,10)))))</f>
        <v>0</v>
      </c>
      <c r="AM48" s="27"/>
      <c r="AN48" s="29">
        <f>IF(AM48="",0,(AN$4*(101+(1000*LOG(AM$4,10))-(1000*LOG(AM48,10)))))</f>
        <v>0</v>
      </c>
      <c r="AO48" s="27"/>
      <c r="AP48" s="29">
        <f>IF(AO48="",0,(AP$4*(101+(1000*LOG(AO$4,10))-(1000*LOG(AO48,10)))))</f>
        <v>0</v>
      </c>
      <c r="AQ48" s="29">
        <f>N48+P48+R48+T48+V48+X48+Z48+AB48+AD48+AF48+AH48+AJ48+AL48+AN48+AP48</f>
        <v>234.53890837021754</v>
      </c>
      <c r="AR48" s="32">
        <f>BL48</f>
        <v>234.53890837021754</v>
      </c>
      <c r="AS48" s="27" t="s">
        <v>626</v>
      </c>
      <c r="AT48" s="29">
        <f>IF(AS48="*",AR48*0.05,0)</f>
        <v>11.726945418510878</v>
      </c>
      <c r="AU48" s="33">
        <f>AR48+AT48</f>
        <v>246.2658537887284</v>
      </c>
      <c r="AV48" s="27" t="s">
        <v>27</v>
      </c>
      <c r="AW48" s="29">
        <f>N48</f>
        <v>0</v>
      </c>
      <c r="AX48" s="29">
        <f>P48</f>
        <v>234.53890837021754</v>
      </c>
      <c r="AY48" s="29">
        <f>R48</f>
        <v>0</v>
      </c>
      <c r="AZ48" s="29">
        <f>T48</f>
        <v>0</v>
      </c>
      <c r="BA48" s="29">
        <f>V48</f>
        <v>0</v>
      </c>
      <c r="BB48" s="29">
        <f>X48</f>
        <v>0</v>
      </c>
      <c r="BC48" s="29">
        <f>Z48</f>
        <v>0</v>
      </c>
      <c r="BD48" s="29">
        <f>AB48</f>
        <v>0</v>
      </c>
      <c r="BE48" s="29">
        <f>AD48</f>
        <v>0</v>
      </c>
      <c r="BF48" s="29">
        <f>AF48</f>
        <v>0</v>
      </c>
      <c r="BG48" s="29">
        <f>AH48</f>
        <v>0</v>
      </c>
      <c r="BH48" s="29">
        <f>AJ48</f>
        <v>0</v>
      </c>
      <c r="BI48" s="29">
        <f>AL48</f>
        <v>0</v>
      </c>
      <c r="BJ48" s="29">
        <f>AN48</f>
        <v>0</v>
      </c>
      <c r="BK48" s="29">
        <f>AP48</f>
        <v>0</v>
      </c>
      <c r="BL48" s="34">
        <f>(LARGE(AW48:BK48,1))+(LARGE(AW48:BK48,2))+(LARGE(AW48:BK48,3))+(LARGE(AW48:BK48,4))+(LARGE(AW48:BK48,5))</f>
        <v>234.53890837021754</v>
      </c>
      <c r="BM48" s="27"/>
      <c r="BN48" s="27"/>
    </row>
    <row r="49" spans="1:66" ht="12">
      <c r="A49" s="27">
        <f>COUNTIF(AW49:BK49,"&gt;0")</f>
        <v>1</v>
      </c>
      <c r="B49" s="28">
        <v>1</v>
      </c>
      <c r="C49" s="29">
        <f>DATEDIF(B49,$C$4,"Y")</f>
        <v>118</v>
      </c>
      <c r="D49" s="30"/>
      <c r="E49" s="30" t="str">
        <f>IF(C49&lt;46,"YES","NO")</f>
        <v>NO</v>
      </c>
      <c r="F49" s="30" t="str">
        <f>IF(AND(C49&gt;45,C49&lt;66),"YES","NO")</f>
        <v>NO</v>
      </c>
      <c r="G49" s="30" t="str">
        <f>IF(AND(C49&gt;65,C49&lt;100),"YES","NO")</f>
        <v>NO</v>
      </c>
      <c r="H49" s="30"/>
      <c r="I49" s="30"/>
      <c r="J49" s="30">
        <f>J48+1</f>
        <v>45</v>
      </c>
      <c r="K49" s="30" t="s">
        <v>632</v>
      </c>
      <c r="L49" s="30" t="s">
        <v>633</v>
      </c>
      <c r="M49" s="27"/>
      <c r="N49" s="29">
        <f>IF(M49="",0,(N$4*(101+(1000*LOG(M$4,10))-(1000*LOG(M49,10)))))</f>
        <v>0</v>
      </c>
      <c r="O49" s="27">
        <v>26</v>
      </c>
      <c r="P49" s="29">
        <f>IF(O49="",0,(P$4*(101+(1000*LOG(O$4,10))-(1000*LOG(O49,10)))))</f>
        <v>217.5055690714371</v>
      </c>
      <c r="Q49" s="27"/>
      <c r="R49" s="31">
        <f>IF(Q49="",0,(R$4*(101+(1000*LOG(Q$4,10))-(1000*LOG(Q49,10)))))</f>
        <v>0</v>
      </c>
      <c r="S49" s="27"/>
      <c r="T49" s="29">
        <f>IF(S49="",0,(T$4*(101+(1000*LOG(S$4,10))-(1000*LOG(S49,10)))))</f>
        <v>0</v>
      </c>
      <c r="U49" s="27"/>
      <c r="V49" s="29">
        <f>IF(U49="",0,(V$4*(101+(1000*LOG(U$4,10))-(1000*LOG(U49,10)))))</f>
        <v>0</v>
      </c>
      <c r="W49" s="27"/>
      <c r="X49" s="29">
        <f>IF(W49="",0,(X$4*(101+(1000*LOG(W$4,10))-(1000*LOG(W49,10)))))</f>
        <v>0</v>
      </c>
      <c r="Y49" s="27"/>
      <c r="Z49" s="29">
        <f>IF(Y49="",0,(Z$4*(101+(1000*LOG(Y$4,10))-(1000*LOG(Y49,10)))))</f>
        <v>0</v>
      </c>
      <c r="AA49" s="27"/>
      <c r="AB49" s="29">
        <f>IF(AA49="",0,(AB$4*(101+(1000*LOG(AA$4,10))-(1000*LOG(AA49,10)))))</f>
        <v>0</v>
      </c>
      <c r="AC49" s="27"/>
      <c r="AD49" s="29">
        <f>IF(AC49="",0,(AD$4*(101+(1000*LOG(AC$4,10))-(1000*LOG(AC49,10)))))</f>
        <v>0</v>
      </c>
      <c r="AE49" s="27"/>
      <c r="AF49" s="29">
        <f>IF(AE49="",0,(AF$4*(101+(1000*LOG(AE$4,10))-(1000*LOG(AE49,10)))))</f>
        <v>0</v>
      </c>
      <c r="AG49" s="27"/>
      <c r="AH49" s="29">
        <f>IF(AG49="",0,(AH$4*(101+(1000*LOG(AG$4,10))-(1000*LOG(AG49,10)))))</f>
        <v>0</v>
      </c>
      <c r="AI49" s="27"/>
      <c r="AJ49" s="29">
        <f>IF(AI49="",0,(AJ$4*(101+(1000*LOG(AI$4,10))-(1000*LOG(AI49,10)))))</f>
        <v>0</v>
      </c>
      <c r="AK49" s="27"/>
      <c r="AL49" s="29">
        <f>IF(AK49="",0,(AL$4*(101+(1000*LOG(AK$4,10))-(1000*LOG(AK49,10)))))</f>
        <v>0</v>
      </c>
      <c r="AM49" s="27"/>
      <c r="AN49" s="29">
        <f>IF(AM49="",0,(AN$4*(101+(1000*LOG(AM$4,10))-(1000*LOG(AM49,10)))))</f>
        <v>0</v>
      </c>
      <c r="AO49" s="27"/>
      <c r="AP49" s="29">
        <f>IF(AO49="",0,(AP$4*(101+(1000*LOG(AO$4,10))-(1000*LOG(AO49,10)))))</f>
        <v>0</v>
      </c>
      <c r="AQ49" s="29">
        <f>N49+P49+R49+T49+V49+X49+Z49+AB49+AD49+AF49+AH49+AJ49+AL49+AN49+AP49</f>
        <v>217.5055690714371</v>
      </c>
      <c r="AR49" s="32">
        <f>BL49</f>
        <v>217.5055690714371</v>
      </c>
      <c r="AS49" s="27" t="s">
        <v>626</v>
      </c>
      <c r="AT49" s="29">
        <f>IF(AS49="*",AR49*0.05,0)</f>
        <v>10.875278453571855</v>
      </c>
      <c r="AU49" s="33">
        <f>AR49+AT49</f>
        <v>228.38084752500896</v>
      </c>
      <c r="AV49" s="27" t="s">
        <v>27</v>
      </c>
      <c r="AW49" s="29">
        <f>N49</f>
        <v>0</v>
      </c>
      <c r="AX49" s="29">
        <f>P49</f>
        <v>217.5055690714371</v>
      </c>
      <c r="AY49" s="29">
        <f>R49</f>
        <v>0</v>
      </c>
      <c r="AZ49" s="29">
        <f>T49</f>
        <v>0</v>
      </c>
      <c r="BA49" s="29">
        <f>V49</f>
        <v>0</v>
      </c>
      <c r="BB49" s="29">
        <f>X49</f>
        <v>0</v>
      </c>
      <c r="BC49" s="29">
        <f>Z49</f>
        <v>0</v>
      </c>
      <c r="BD49" s="29">
        <f>AB49</f>
        <v>0</v>
      </c>
      <c r="BE49" s="29">
        <f>AD49</f>
        <v>0</v>
      </c>
      <c r="BF49" s="29">
        <f>AF49</f>
        <v>0</v>
      </c>
      <c r="BG49" s="29">
        <f>AH49</f>
        <v>0</v>
      </c>
      <c r="BH49" s="29">
        <f>AJ49</f>
        <v>0</v>
      </c>
      <c r="BI49" s="29">
        <f>AL49</f>
        <v>0</v>
      </c>
      <c r="BJ49" s="29">
        <f>AN49</f>
        <v>0</v>
      </c>
      <c r="BK49" s="29">
        <f>AP49</f>
        <v>0</v>
      </c>
      <c r="BL49" s="34">
        <f>(LARGE(AW49:BK49,1))+(LARGE(AW49:BK49,2))+(LARGE(AW49:BK49,3))+(LARGE(AW49:BK49,4))+(LARGE(AW49:BK49,5))</f>
        <v>217.5055690714371</v>
      </c>
      <c r="BM49" s="27"/>
      <c r="BN49" s="27"/>
    </row>
    <row r="50" spans="1:64" ht="12">
      <c r="A50" s="4">
        <f>COUNTIF(AW50:BK50,"&gt;0")</f>
        <v>1</v>
      </c>
      <c r="B50" s="2">
        <v>19362</v>
      </c>
      <c r="C50" s="3">
        <f>DATEDIF(B50,$C$4,"Y")</f>
        <v>65</v>
      </c>
      <c r="D50" s="1" t="s">
        <v>360</v>
      </c>
      <c r="E50" s="1" t="str">
        <f>IF(C50&lt;46,"YES","NO")</f>
        <v>NO</v>
      </c>
      <c r="F50" s="1" t="str">
        <f>IF(AND(C50&gt;45,C50&lt;66),"YES","NO")</f>
        <v>YES</v>
      </c>
      <c r="G50" s="1" t="str">
        <f>IF(AND(C50&gt;65,C50&lt;100),"YES","NO")</f>
        <v>NO</v>
      </c>
      <c r="H50" s="1" t="s">
        <v>427</v>
      </c>
      <c r="I50" s="1">
        <v>2</v>
      </c>
      <c r="J50" s="1">
        <f>J49+1</f>
        <v>46</v>
      </c>
      <c r="K50" s="1" t="s">
        <v>90</v>
      </c>
      <c r="L50" s="1" t="s">
        <v>316</v>
      </c>
      <c r="M50" s="4">
        <v>17</v>
      </c>
      <c r="N50" s="3">
        <f>IF(M50="",0,(N$4*(101+(1000*LOG(M$4,10))-(1000*LOG(M50,10)))))</f>
        <v>212.9737594439323</v>
      </c>
      <c r="P50" s="3">
        <f>IF(O50="",0,(P$4*(101+(1000*LOG(O$4,10))-(1000*LOG(O50,10)))))</f>
        <v>0</v>
      </c>
      <c r="R50" s="5">
        <f>IF(Q50="",0,(R$4*(101+(1000*LOG(Q$4,10))-(1000*LOG(Q50,10)))))</f>
        <v>0</v>
      </c>
      <c r="T50" s="3">
        <f>IF(S50="",0,(T$4*(101+(1000*LOG(S$4,10))-(1000*LOG(S50,10)))))</f>
        <v>0</v>
      </c>
      <c r="V50" s="3">
        <f>IF(U50="",0,(V$4*(101+(1000*LOG(U$4,10))-(1000*LOG(U50,10)))))</f>
        <v>0</v>
      </c>
      <c r="X50" s="3">
        <f>IF(W50="",0,(X$4*(101+(1000*LOG(W$4,10))-(1000*LOG(W50,10)))))</f>
        <v>0</v>
      </c>
      <c r="Z50" s="3">
        <f>IF(Y50="",0,(Z$4*(101+(1000*LOG(Y$4,10))-(1000*LOG(Y50,10)))))</f>
        <v>0</v>
      </c>
      <c r="AB50" s="3">
        <f>IF(AA50="",0,(AB$4*(101+(1000*LOG(AA$4,10))-(1000*LOG(AA50,10)))))</f>
        <v>0</v>
      </c>
      <c r="AD50" s="3">
        <f>IF(AC50="",0,(AD$4*(101+(1000*LOG(AC$4,10))-(1000*LOG(AC50,10)))))</f>
        <v>0</v>
      </c>
      <c r="AF50" s="3">
        <f>IF(AE50="",0,(AF$4*(101+(1000*LOG(AE$4,10))-(1000*LOG(AE50,10)))))</f>
        <v>0</v>
      </c>
      <c r="AH50" s="3">
        <f>IF(AG50="",0,(AH$4*(101+(1000*LOG(AG$4,10))-(1000*LOG(AG50,10)))))</f>
        <v>0</v>
      </c>
      <c r="AJ50" s="3">
        <f>IF(AI50="",0,(AJ$4*(101+(1000*LOG(AI$4,10))-(1000*LOG(AI50,10)))))</f>
        <v>0</v>
      </c>
      <c r="AL50" s="3">
        <f>IF(AK50="",0,(AL$4*(101+(1000*LOG(AK$4,10))-(1000*LOG(AK50,10)))))</f>
        <v>0</v>
      </c>
      <c r="AN50" s="3">
        <f>IF(AM50="",0,(AN$4*(101+(1000*LOG(AM$4,10))-(1000*LOG(AM50,10)))))</f>
        <v>0</v>
      </c>
      <c r="AP50" s="3">
        <f>IF(AO50="",0,(AP$4*(101+(1000*LOG(AO$4,10))-(1000*LOG(AO50,10)))))</f>
        <v>0</v>
      </c>
      <c r="AQ50" s="3">
        <f>N50+P50+R50+T50+V50+X50+Z50+AB50+AD50+AF50+AH50+AJ50+AL50+AN50+AP50</f>
        <v>212.9737594439323</v>
      </c>
      <c r="AR50" s="6">
        <f>BL50</f>
        <v>212.9737594439323</v>
      </c>
      <c r="AS50" s="9" t="s">
        <v>626</v>
      </c>
      <c r="AT50" s="3">
        <f>IF(AS50="*",AR50*0.05,0)</f>
        <v>10.648687972196615</v>
      </c>
      <c r="AU50" s="7">
        <f>AR50+AT50</f>
        <v>223.62244741612892</v>
      </c>
      <c r="AV50" s="4" t="s">
        <v>27</v>
      </c>
      <c r="AW50" s="3">
        <f>N50</f>
        <v>212.9737594439323</v>
      </c>
      <c r="AX50" s="3">
        <f>P50</f>
        <v>0</v>
      </c>
      <c r="AY50" s="3">
        <f>R50</f>
        <v>0</v>
      </c>
      <c r="AZ50" s="3">
        <f>T50</f>
        <v>0</v>
      </c>
      <c r="BA50" s="3">
        <f>V50</f>
        <v>0</v>
      </c>
      <c r="BB50" s="3">
        <f>X50</f>
        <v>0</v>
      </c>
      <c r="BC50" s="3">
        <f>Z50</f>
        <v>0</v>
      </c>
      <c r="BD50" s="3">
        <f>AB50</f>
        <v>0</v>
      </c>
      <c r="BE50" s="3">
        <f>AD50</f>
        <v>0</v>
      </c>
      <c r="BF50" s="3">
        <f>AF50</f>
        <v>0</v>
      </c>
      <c r="BG50" s="3">
        <f>AH50</f>
        <v>0</v>
      </c>
      <c r="BH50" s="3">
        <f>AJ50</f>
        <v>0</v>
      </c>
      <c r="BI50" s="3">
        <f>AL50</f>
        <v>0</v>
      </c>
      <c r="BJ50" s="3">
        <f>AN50</f>
        <v>0</v>
      </c>
      <c r="BK50" s="3">
        <f>AP50</f>
        <v>0</v>
      </c>
      <c r="BL50" s="8">
        <f>(LARGE(AW50:BK50,1))+(LARGE(AW50:BK50,2))+(LARGE(AW50:BK50,3))+(LARGE(AW50:BK50,4))+(LARGE(AW50:BK50,5))</f>
        <v>212.9737594439323</v>
      </c>
    </row>
    <row r="51" spans="1:66" ht="12">
      <c r="A51" s="27">
        <f>COUNTIF(AW51:BK51,"&gt;0")</f>
        <v>1</v>
      </c>
      <c r="B51" s="28">
        <v>1</v>
      </c>
      <c r="C51" s="29">
        <f>DATEDIF(B51,$C$4,"Y")</f>
        <v>118</v>
      </c>
      <c r="D51" s="30"/>
      <c r="E51" s="30" t="str">
        <f>IF(C51&lt;46,"YES","NO")</f>
        <v>NO</v>
      </c>
      <c r="F51" s="30" t="str">
        <f>IF(AND(C51&gt;45,C51&lt;66),"YES","NO")</f>
        <v>NO</v>
      </c>
      <c r="G51" s="30" t="str">
        <f>IF(AND(C51&gt;65,C51&lt;100),"YES","NO")</f>
        <v>NO</v>
      </c>
      <c r="H51" s="30"/>
      <c r="I51" s="30"/>
      <c r="J51" s="30">
        <f>J50+1</f>
        <v>47</v>
      </c>
      <c r="K51" s="30" t="s">
        <v>338</v>
      </c>
      <c r="L51" s="30" t="s">
        <v>624</v>
      </c>
      <c r="M51" s="27">
        <v>18</v>
      </c>
      <c r="N51" s="29">
        <f>IF(M51="",0,(N$4*(101+(1000*LOG(M$4,10))-(1000*LOG(M51,10)))))</f>
        <v>188.1501757189003</v>
      </c>
      <c r="O51" s="27"/>
      <c r="P51" s="29">
        <f>IF(O51="",0,(P$4*(101+(1000*LOG(O$4,10))-(1000*LOG(O51,10)))))</f>
        <v>0</v>
      </c>
      <c r="Q51" s="27"/>
      <c r="R51" s="31">
        <f>IF(Q51="",0,(R$4*(101+(1000*LOG(Q$4,10))-(1000*LOG(Q51,10)))))</f>
        <v>0</v>
      </c>
      <c r="S51" s="27"/>
      <c r="T51" s="29">
        <f>IF(S51="",0,(T$4*(101+(1000*LOG(S$4,10))-(1000*LOG(S51,10)))))</f>
        <v>0</v>
      </c>
      <c r="U51" s="27"/>
      <c r="V51" s="29">
        <f>IF(U51="",0,(V$4*(101+(1000*LOG(U$4,10))-(1000*LOG(U51,10)))))</f>
        <v>0</v>
      </c>
      <c r="W51" s="27"/>
      <c r="X51" s="29">
        <f>IF(W51="",0,(X$4*(101+(1000*LOG(W$4,10))-(1000*LOG(W51,10)))))</f>
        <v>0</v>
      </c>
      <c r="Y51" s="27"/>
      <c r="Z51" s="29">
        <f>IF(Y51="",0,(Z$4*(101+(1000*LOG(Y$4,10))-(1000*LOG(Y51,10)))))</f>
        <v>0</v>
      </c>
      <c r="AA51" s="27"/>
      <c r="AB51" s="29">
        <f>IF(AA51="",0,(AB$4*(101+(1000*LOG(AA$4,10))-(1000*LOG(AA51,10)))))</f>
        <v>0</v>
      </c>
      <c r="AC51" s="27"/>
      <c r="AD51" s="29">
        <f>IF(AC51="",0,(AD$4*(101+(1000*LOG(AC$4,10))-(1000*LOG(AC51,10)))))</f>
        <v>0</v>
      </c>
      <c r="AE51" s="27"/>
      <c r="AF51" s="29">
        <f>IF(AE51="",0,(AF$4*(101+(1000*LOG(AE$4,10))-(1000*LOG(AE51,10)))))</f>
        <v>0</v>
      </c>
      <c r="AG51" s="27"/>
      <c r="AH51" s="29">
        <f>IF(AG51="",0,(AH$4*(101+(1000*LOG(AG$4,10))-(1000*LOG(AG51,10)))))</f>
        <v>0</v>
      </c>
      <c r="AI51" s="27"/>
      <c r="AJ51" s="29">
        <f>IF(AI51="",0,(AJ$4*(101+(1000*LOG(AI$4,10))-(1000*LOG(AI51,10)))))</f>
        <v>0</v>
      </c>
      <c r="AK51" s="27"/>
      <c r="AL51" s="29">
        <f>IF(AK51="",0,(AL$4*(101+(1000*LOG(AK$4,10))-(1000*LOG(AK51,10)))))</f>
        <v>0</v>
      </c>
      <c r="AM51" s="27"/>
      <c r="AN51" s="29">
        <f>IF(AM51="",0,(AN$4*(101+(1000*LOG(AM$4,10))-(1000*LOG(AM51,10)))))</f>
        <v>0</v>
      </c>
      <c r="AO51" s="27"/>
      <c r="AP51" s="29">
        <f>IF(AO51="",0,(AP$4*(101+(1000*LOG(AO$4,10))-(1000*LOG(AO51,10)))))</f>
        <v>0</v>
      </c>
      <c r="AQ51" s="29">
        <f>N51+P51+R51+T51+V51+X51+Z51+AB51+AD51+AF51+AH51+AJ51+AL51+AN51+AP51</f>
        <v>188.1501757189003</v>
      </c>
      <c r="AR51" s="32">
        <f>BL51</f>
        <v>188.1501757189003</v>
      </c>
      <c r="AS51" s="27" t="s">
        <v>626</v>
      </c>
      <c r="AT51" s="29">
        <f>IF(AS51="*",AR51*0.05,0)</f>
        <v>9.407508785945016</v>
      </c>
      <c r="AU51" s="33">
        <f>AR51+AT51</f>
        <v>197.55768450484533</v>
      </c>
      <c r="AV51" s="27" t="s">
        <v>522</v>
      </c>
      <c r="AW51" s="29">
        <f>N51</f>
        <v>188.1501757189003</v>
      </c>
      <c r="AX51" s="29">
        <f>P51</f>
        <v>0</v>
      </c>
      <c r="AY51" s="29">
        <f>R51</f>
        <v>0</v>
      </c>
      <c r="AZ51" s="29">
        <f>T51</f>
        <v>0</v>
      </c>
      <c r="BA51" s="29">
        <f>V51</f>
        <v>0</v>
      </c>
      <c r="BB51" s="29">
        <f>X51</f>
        <v>0</v>
      </c>
      <c r="BC51" s="29">
        <f>Z51</f>
        <v>0</v>
      </c>
      <c r="BD51" s="29">
        <f>AB51</f>
        <v>0</v>
      </c>
      <c r="BE51" s="29">
        <f>AD51</f>
        <v>0</v>
      </c>
      <c r="BF51" s="29">
        <f>AF51</f>
        <v>0</v>
      </c>
      <c r="BG51" s="29">
        <f>AH51</f>
        <v>0</v>
      </c>
      <c r="BH51" s="29">
        <f>AJ51</f>
        <v>0</v>
      </c>
      <c r="BI51" s="29">
        <f>AL51</f>
        <v>0</v>
      </c>
      <c r="BJ51" s="29">
        <f>AN51</f>
        <v>0</v>
      </c>
      <c r="BK51" s="29">
        <f>AP51</f>
        <v>0</v>
      </c>
      <c r="BL51" s="34">
        <f>(LARGE(AW51:BK51,1))+(LARGE(AW51:BK51,2))+(LARGE(AW51:BK51,3))+(LARGE(AW51:BK51,4))+(LARGE(AW51:BK51,5))</f>
        <v>188.1501757189003</v>
      </c>
      <c r="BM51" s="27"/>
      <c r="BN51" s="27"/>
    </row>
    <row r="52" spans="1:64" ht="12">
      <c r="A52" s="4">
        <f>COUNTIF(AW52:BK52,"&gt;0")</f>
        <v>1</v>
      </c>
      <c r="B52" s="2">
        <v>20868</v>
      </c>
      <c r="C52" s="3">
        <f>DATEDIF(B52,$C$4,"Y")</f>
        <v>61</v>
      </c>
      <c r="D52" s="1" t="s">
        <v>213</v>
      </c>
      <c r="E52" s="1" t="str">
        <f>IF(C52&lt;46,"YES","NO")</f>
        <v>NO</v>
      </c>
      <c r="F52" s="1" t="str">
        <f>IF(AND(C52&gt;45,C52&lt;66),"YES","NO")</f>
        <v>YES</v>
      </c>
      <c r="G52" s="1" t="str">
        <f>IF(AND(C52&gt;65,C52&lt;100),"YES","NO")</f>
        <v>NO</v>
      </c>
      <c r="H52" s="1" t="s">
        <v>212</v>
      </c>
      <c r="I52" s="1">
        <v>1</v>
      </c>
      <c r="J52" s="1">
        <f>J51+1</f>
        <v>48</v>
      </c>
      <c r="K52" s="1" t="s">
        <v>462</v>
      </c>
      <c r="L52" s="1" t="s">
        <v>150</v>
      </c>
      <c r="N52" s="3">
        <f>IF(M52="",0,(N$4*(101+(1000*LOG(M$4,10))-(1000*LOG(M52,10)))))</f>
        <v>0</v>
      </c>
      <c r="O52" s="4">
        <v>28</v>
      </c>
      <c r="P52" s="3">
        <f>IF(O52="",0,(P$4*(101+(1000*LOG(O$4,10))-(1000*LOG(O52,10)))))</f>
        <v>185.32088570003611</v>
      </c>
      <c r="R52" s="5">
        <f>IF(Q52="",0,(R$4*(101+(1000*LOG(Q$4,10))-(1000*LOG(Q52,10)))))</f>
        <v>0</v>
      </c>
      <c r="T52" s="3">
        <f>IF(S52="",0,(T$4*(101+(1000*LOG(S$4,10))-(1000*LOG(S52,10)))))</f>
        <v>0</v>
      </c>
      <c r="V52" s="3">
        <f>IF(U52="",0,(V$4*(101+(1000*LOG(U$4,10))-(1000*LOG(U52,10)))))</f>
        <v>0</v>
      </c>
      <c r="X52" s="3">
        <f>IF(W52="",0,(X$4*(101+(1000*LOG(W$4,10))-(1000*LOG(W52,10)))))</f>
        <v>0</v>
      </c>
      <c r="Z52" s="3">
        <f>IF(Y52="",0,(Z$4*(101+(1000*LOG(Y$4,10))-(1000*LOG(Y52,10)))))</f>
        <v>0</v>
      </c>
      <c r="AB52" s="3">
        <f>IF(AA52="",0,(AB$4*(101+(1000*LOG(AA$4,10))-(1000*LOG(AA52,10)))))</f>
        <v>0</v>
      </c>
      <c r="AD52" s="3">
        <f>IF(AC52="",0,(AD$4*(101+(1000*LOG(AC$4,10))-(1000*LOG(AC52,10)))))</f>
        <v>0</v>
      </c>
      <c r="AF52" s="3">
        <f>IF(AE52="",0,(AF$4*(101+(1000*LOG(AE$4,10))-(1000*LOG(AE52,10)))))</f>
        <v>0</v>
      </c>
      <c r="AH52" s="3">
        <f>IF(AG52="",0,(AH$4*(101+(1000*LOG(AG$4,10))-(1000*LOG(AG52,10)))))</f>
        <v>0</v>
      </c>
      <c r="AJ52" s="3">
        <f>IF(AI52="",0,(AJ$4*(101+(1000*LOG(AI$4,10))-(1000*LOG(AI52,10)))))</f>
        <v>0</v>
      </c>
      <c r="AL52" s="3">
        <f>IF(AK52="",0,(AL$4*(101+(1000*LOG(AK$4,10))-(1000*LOG(AK52,10)))))</f>
        <v>0</v>
      </c>
      <c r="AN52" s="3">
        <f>IF(AM52="",0,(AN$4*(101+(1000*LOG(AM$4,10))-(1000*LOG(AM52,10)))))</f>
        <v>0</v>
      </c>
      <c r="AP52" s="3">
        <f>IF(AO52="",0,(AP$4*(101+(1000*LOG(AO$4,10))-(1000*LOG(AO52,10)))))</f>
        <v>0</v>
      </c>
      <c r="AQ52" s="3">
        <f>N52+P52+R52+T52+V52+X52+Z52+AB52+AD52+AF52+AH52+AJ52+AL52+AN52+AP52</f>
        <v>185.32088570003611</v>
      </c>
      <c r="AR52" s="6">
        <f>BL52</f>
        <v>185.32088570003611</v>
      </c>
      <c r="AS52" s="12" t="s">
        <v>626</v>
      </c>
      <c r="AT52" s="3">
        <f>IF(AS52="*",AR52*0.05,0)</f>
        <v>9.266044285001806</v>
      </c>
      <c r="AU52" s="7">
        <f>AR52+AT52</f>
        <v>194.58692998503793</v>
      </c>
      <c r="AV52" s="4" t="s">
        <v>27</v>
      </c>
      <c r="AW52" s="3">
        <f>N52</f>
        <v>0</v>
      </c>
      <c r="AX52" s="3">
        <f>P52</f>
        <v>185.32088570003611</v>
      </c>
      <c r="AY52" s="3">
        <f>R52</f>
        <v>0</v>
      </c>
      <c r="AZ52" s="3">
        <f>T52</f>
        <v>0</v>
      </c>
      <c r="BA52" s="3">
        <f>V52</f>
        <v>0</v>
      </c>
      <c r="BB52" s="3">
        <f>X52</f>
        <v>0</v>
      </c>
      <c r="BC52" s="3">
        <f>Z52</f>
        <v>0</v>
      </c>
      <c r="BD52" s="3">
        <f>AB52</f>
        <v>0</v>
      </c>
      <c r="BE52" s="3">
        <f>AD52</f>
        <v>0</v>
      </c>
      <c r="BF52" s="3">
        <f>AF52</f>
        <v>0</v>
      </c>
      <c r="BG52" s="3">
        <f>AH52</f>
        <v>0</v>
      </c>
      <c r="BH52" s="3">
        <f>AJ52</f>
        <v>0</v>
      </c>
      <c r="BI52" s="3">
        <f>AL52</f>
        <v>0</v>
      </c>
      <c r="BJ52" s="3">
        <f>AN52</f>
        <v>0</v>
      </c>
      <c r="BK52" s="3">
        <f>AP52</f>
        <v>0</v>
      </c>
      <c r="BL52" s="8">
        <f>(LARGE(AW52:BK52,1))+(LARGE(AW52:BK52,2))+(LARGE(AW52:BK52,3))+(LARGE(AW52:BK52,4))+(LARGE(AW52:BK52,5))</f>
        <v>185.32088570003611</v>
      </c>
    </row>
    <row r="53" spans="1:64" ht="12">
      <c r="A53" s="4">
        <f>COUNTIF(AW53:BK53,"&gt;0")</f>
        <v>1</v>
      </c>
      <c r="B53" s="2">
        <v>17808</v>
      </c>
      <c r="C53" s="3">
        <f>DATEDIF(B53,$C$4,"Y")</f>
        <v>69</v>
      </c>
      <c r="D53" s="1" t="s">
        <v>301</v>
      </c>
      <c r="E53" s="1" t="str">
        <f>IF(C53&lt;46,"YES","NO")</f>
        <v>NO</v>
      </c>
      <c r="F53" s="1" t="str">
        <f>IF(AND(C53&gt;45,C53&lt;66),"YES","NO")</f>
        <v>NO</v>
      </c>
      <c r="G53" s="1" t="str">
        <f>IF(AND(C53&gt;65,C53&lt;100),"YES","NO")</f>
        <v>YES</v>
      </c>
      <c r="H53" s="1" t="s">
        <v>492</v>
      </c>
      <c r="I53" s="1">
        <v>1</v>
      </c>
      <c r="J53" s="1">
        <f>J52+1</f>
        <v>49</v>
      </c>
      <c r="K53" s="1" t="s">
        <v>399</v>
      </c>
      <c r="L53" s="1" t="s">
        <v>230</v>
      </c>
      <c r="N53" s="3">
        <f>IF(M53="",0,(N$4*(101+(1000*LOG(M$4,10))-(1000*LOG(M53,10)))))</f>
        <v>0</v>
      </c>
      <c r="O53" s="4">
        <v>29</v>
      </c>
      <c r="P53" s="3">
        <f>IF(O53="",0,(P$4*(101+(1000*LOG(O$4,10))-(1000*LOG(O53,10)))))</f>
        <v>170.08091914329884</v>
      </c>
      <c r="R53" s="5">
        <f>IF(Q53="",0,(R$4*(101+(1000*LOG(Q$4,10))-(1000*LOG(Q53,10)))))</f>
        <v>0</v>
      </c>
      <c r="T53" s="3">
        <f>IF(S53="",0,(T$4*(101+(1000*LOG(S$4,10))-(1000*LOG(S53,10)))))</f>
        <v>0</v>
      </c>
      <c r="V53" s="3">
        <f>IF(U53="",0,(V$4*(101+(1000*LOG(U$4,10))-(1000*LOG(U53,10)))))</f>
        <v>0</v>
      </c>
      <c r="X53" s="3">
        <f>IF(W53="",0,(X$4*(101+(1000*LOG(W$4,10))-(1000*LOG(W53,10)))))</f>
        <v>0</v>
      </c>
      <c r="Z53" s="3">
        <f>IF(Y53="",0,(Z$4*(101+(1000*LOG(Y$4,10))-(1000*LOG(Y53,10)))))</f>
        <v>0</v>
      </c>
      <c r="AB53" s="3">
        <f>IF(AA53="",0,(AB$4*(101+(1000*LOG(AA$4,10))-(1000*LOG(AA53,10)))))</f>
        <v>0</v>
      </c>
      <c r="AD53" s="3">
        <f>IF(AC53="",0,(AD$4*(101+(1000*LOG(AC$4,10))-(1000*LOG(AC53,10)))))</f>
        <v>0</v>
      </c>
      <c r="AF53" s="3">
        <f>IF(AE53="",0,(AF$4*(101+(1000*LOG(AE$4,10))-(1000*LOG(AE53,10)))))</f>
        <v>0</v>
      </c>
      <c r="AH53" s="3">
        <f>IF(AG53="",0,(AH$4*(101+(1000*LOG(AG$4,10))-(1000*LOG(AG53,10)))))</f>
        <v>0</v>
      </c>
      <c r="AJ53" s="3">
        <f>IF(AI53="",0,(AJ$4*(101+(1000*LOG(AI$4,10))-(1000*LOG(AI53,10)))))</f>
        <v>0</v>
      </c>
      <c r="AL53" s="3">
        <f>IF(AK53="",0,(AL$4*(101+(1000*LOG(AK$4,10))-(1000*LOG(AK53,10)))))</f>
        <v>0</v>
      </c>
      <c r="AN53" s="3">
        <f>IF(AM53="",0,(AN$4*(101+(1000*LOG(AM$4,10))-(1000*LOG(AM53,10)))))</f>
        <v>0</v>
      </c>
      <c r="AP53" s="3">
        <f>IF(AO53="",0,(AP$4*(101+(1000*LOG(AO$4,10))-(1000*LOG(AO53,10)))))</f>
        <v>0</v>
      </c>
      <c r="AQ53" s="3">
        <f>N53+P53+R53+T53+V53+X53+Z53+AB53+AD53+AF53+AH53+AJ53+AL53+AN53+AP53</f>
        <v>170.08091914329884</v>
      </c>
      <c r="AR53" s="6">
        <f>BL53</f>
        <v>170.08091914329884</v>
      </c>
      <c r="AS53" s="12" t="s">
        <v>626</v>
      </c>
      <c r="AT53" s="3">
        <f>IF(AS53="*",AR53*0.05,0)</f>
        <v>8.504045957164942</v>
      </c>
      <c r="AU53" s="7">
        <f>AR53+AT53</f>
        <v>178.5849651004638</v>
      </c>
      <c r="AV53" s="4" t="s">
        <v>27</v>
      </c>
      <c r="AW53" s="3">
        <f>N53</f>
        <v>0</v>
      </c>
      <c r="AX53" s="3">
        <f>P53</f>
        <v>170.08091914329884</v>
      </c>
      <c r="AY53" s="3">
        <f>R53</f>
        <v>0</v>
      </c>
      <c r="AZ53" s="3">
        <f>T53</f>
        <v>0</v>
      </c>
      <c r="BA53" s="3">
        <f>V53</f>
        <v>0</v>
      </c>
      <c r="BB53" s="3">
        <f>X53</f>
        <v>0</v>
      </c>
      <c r="BC53" s="3">
        <f>Z53</f>
        <v>0</v>
      </c>
      <c r="BD53" s="3">
        <f>AB53</f>
        <v>0</v>
      </c>
      <c r="BE53" s="3">
        <f>AD53</f>
        <v>0</v>
      </c>
      <c r="BF53" s="3">
        <f>AF53</f>
        <v>0</v>
      </c>
      <c r="BG53" s="3">
        <f>AH53</f>
        <v>0</v>
      </c>
      <c r="BH53" s="3">
        <f>AJ53</f>
        <v>0</v>
      </c>
      <c r="BI53" s="3">
        <f>AL53</f>
        <v>0</v>
      </c>
      <c r="BJ53" s="3">
        <f>AN53</f>
        <v>0</v>
      </c>
      <c r="BK53" s="3">
        <f>AP53</f>
        <v>0</v>
      </c>
      <c r="BL53" s="8">
        <f>(LARGE(AW53:BK53,1))+(LARGE(AW53:BK53,2))+(LARGE(AW53:BK53,3))+(LARGE(AW53:BK53,4))+(LARGE(AW53:BK53,5))</f>
        <v>170.08091914329884</v>
      </c>
    </row>
    <row r="54" spans="1:64" ht="12">
      <c r="A54" s="4">
        <f>COUNTIF(AW54:BK54,"&gt;0")</f>
        <v>1</v>
      </c>
      <c r="B54" s="2">
        <v>18080</v>
      </c>
      <c r="C54" s="3">
        <f>DATEDIF(B54,$C$4,"Y")</f>
        <v>68</v>
      </c>
      <c r="D54" s="1" t="s">
        <v>332</v>
      </c>
      <c r="E54" s="1" t="str">
        <f>IF(C54&lt;46,"YES","NO")</f>
        <v>NO</v>
      </c>
      <c r="F54" s="1" t="str">
        <f>IF(AND(C54&gt;45,C54&lt;66),"YES","NO")</f>
        <v>NO</v>
      </c>
      <c r="G54" s="1" t="str">
        <f>IF(AND(C54&gt;65,C54&lt;100),"YES","NO")</f>
        <v>YES</v>
      </c>
      <c r="H54" s="1" t="s">
        <v>212</v>
      </c>
      <c r="I54" s="1">
        <v>1</v>
      </c>
      <c r="J54" s="1">
        <f>J53+1</f>
        <v>50</v>
      </c>
      <c r="K54" s="1" t="s">
        <v>451</v>
      </c>
      <c r="L54" s="1" t="s">
        <v>369</v>
      </c>
      <c r="N54" s="3">
        <f>IF(M54="",0,(N$4*(101+(1000*LOG(M$4,10))-(1000*LOG(M54,10)))))</f>
        <v>0</v>
      </c>
      <c r="P54" s="3">
        <f>IF(O54="",0,(P$4*(101+(1000*LOG(O$4,10))-(1000*LOG(O54,10)))))</f>
        <v>0</v>
      </c>
      <c r="Q54" s="4">
        <v>54</v>
      </c>
      <c r="R54" s="5">
        <f>IF(Q54="",0,(R$4*(101+(1000*LOG(Q$4,10))-(1000*LOG(Q54,10)))))</f>
        <v>165.04279217496105</v>
      </c>
      <c r="T54" s="3">
        <f>IF(S54="",0,(T$4*(101+(1000*LOG(S$4,10))-(1000*LOG(S54,10)))))</f>
        <v>0</v>
      </c>
      <c r="V54" s="3">
        <f>IF(U54="",0,(V$4*(101+(1000*LOG(U$4,10))-(1000*LOG(U54,10)))))</f>
        <v>0</v>
      </c>
      <c r="X54" s="3">
        <f>IF(W54="",0,(X$4*(101+(1000*LOG(W$4,10))-(1000*LOG(W54,10)))))</f>
        <v>0</v>
      </c>
      <c r="Z54" s="3">
        <f>IF(Y54="",0,(Z$4*(101+(1000*LOG(Y$4,10))-(1000*LOG(Y54,10)))))</f>
        <v>0</v>
      </c>
      <c r="AB54" s="3">
        <f>IF(AA54="",0,(AB$4*(101+(1000*LOG(AA$4,10))-(1000*LOG(AA54,10)))))</f>
        <v>0</v>
      </c>
      <c r="AD54" s="3">
        <f>IF(AC54="",0,(AD$4*(101+(1000*LOG(AC$4,10))-(1000*LOG(AC54,10)))))</f>
        <v>0</v>
      </c>
      <c r="AF54" s="3">
        <f>IF(AE54="",0,(AF$4*(101+(1000*LOG(AE$4,10))-(1000*LOG(AE54,10)))))</f>
        <v>0</v>
      </c>
      <c r="AH54" s="3">
        <f>IF(AG54="",0,(AH$4*(101+(1000*LOG(AG$4,10))-(1000*LOG(AG54,10)))))</f>
        <v>0</v>
      </c>
      <c r="AJ54" s="3">
        <f>IF(AI54="",0,(AJ$4*(101+(1000*LOG(AI$4,10))-(1000*LOG(AI54,10)))))</f>
        <v>0</v>
      </c>
      <c r="AL54" s="3">
        <f>IF(AK54="",0,(AL$4*(101+(1000*LOG(AK$4,10))-(1000*LOG(AK54,10)))))</f>
        <v>0</v>
      </c>
      <c r="AN54" s="3">
        <f>IF(AM54="",0,(AN$4*(101+(1000*LOG(AM$4,10))-(1000*LOG(AM54,10)))))</f>
        <v>0</v>
      </c>
      <c r="AP54" s="3">
        <f>IF(AO54="",0,(AP$4*(101+(1000*LOG(AO$4,10))-(1000*LOG(AO54,10)))))</f>
        <v>0</v>
      </c>
      <c r="AQ54" s="3">
        <f>N54+P54+R54+T54+V54+X54+Z54+AB54+AD54+AF54+AH54+AJ54+AL54+AN54+AP54</f>
        <v>165.04279217496105</v>
      </c>
      <c r="AR54" s="6">
        <f>BL54</f>
        <v>165.04279217496105</v>
      </c>
      <c r="AS54" s="9" t="s">
        <v>626</v>
      </c>
      <c r="AT54" s="3">
        <f>IF(AS54="*",AR54*0.05,0)</f>
        <v>8.252139608748053</v>
      </c>
      <c r="AU54" s="7">
        <f>AR54+AT54</f>
        <v>173.2949317837091</v>
      </c>
      <c r="AV54" s="4" t="s">
        <v>27</v>
      </c>
      <c r="AW54" s="3">
        <f>N54</f>
        <v>0</v>
      </c>
      <c r="AX54" s="3">
        <f>P54</f>
        <v>0</v>
      </c>
      <c r="AY54" s="3">
        <f>R54</f>
        <v>165.04279217496105</v>
      </c>
      <c r="AZ54" s="3">
        <f>T54</f>
        <v>0</v>
      </c>
      <c r="BA54" s="3">
        <f>V54</f>
        <v>0</v>
      </c>
      <c r="BB54" s="3">
        <f>X54</f>
        <v>0</v>
      </c>
      <c r="BC54" s="3">
        <f>Z54</f>
        <v>0</v>
      </c>
      <c r="BD54" s="3">
        <f>AB54</f>
        <v>0</v>
      </c>
      <c r="BE54" s="3">
        <f>AD54</f>
        <v>0</v>
      </c>
      <c r="BF54" s="3">
        <f>AF54</f>
        <v>0</v>
      </c>
      <c r="BG54" s="3">
        <f>AH54</f>
        <v>0</v>
      </c>
      <c r="BH54" s="3">
        <f>AJ54</f>
        <v>0</v>
      </c>
      <c r="BI54" s="3">
        <f>AL54</f>
        <v>0</v>
      </c>
      <c r="BJ54" s="3">
        <f>AN54</f>
        <v>0</v>
      </c>
      <c r="BK54" s="3">
        <f>AP54</f>
        <v>0</v>
      </c>
      <c r="BL54" s="8">
        <f>(LARGE(AW54:BK54,1))+(LARGE(AW54:BK54,2))+(LARGE(AW54:BK54,3))+(LARGE(AW54:BK54,4))+(LARGE(AW54:BK54,5))</f>
        <v>165.04279217496105</v>
      </c>
    </row>
    <row r="55" spans="1:64" ht="12">
      <c r="A55" s="4">
        <f>COUNTIF(AW55:BK55,"&gt;0")</f>
        <v>1</v>
      </c>
      <c r="B55" s="2">
        <v>22179</v>
      </c>
      <c r="C55" s="3">
        <f>DATEDIF(B55,$C$4,"Y")</f>
        <v>57</v>
      </c>
      <c r="D55" s="1" t="s">
        <v>332</v>
      </c>
      <c r="E55" s="1" t="str">
        <f>IF(C55&lt;46,"YES","NO")</f>
        <v>NO</v>
      </c>
      <c r="F55" s="1" t="str">
        <f>IF(AND(C55&gt;45,C55&lt;66),"YES","NO")</f>
        <v>YES</v>
      </c>
      <c r="G55" s="1" t="str">
        <f>IF(AND(C55&gt;65,C55&lt;100),"YES","NO")</f>
        <v>NO</v>
      </c>
      <c r="H55" s="1" t="s">
        <v>182</v>
      </c>
      <c r="I55" s="1">
        <v>1</v>
      </c>
      <c r="J55" s="1">
        <f>J54+1</f>
        <v>51</v>
      </c>
      <c r="K55" s="1" t="s">
        <v>323</v>
      </c>
      <c r="L55" s="1" t="s">
        <v>138</v>
      </c>
      <c r="N55" s="3">
        <f>IF(M55="",0,(N$4*(101+(1000*LOG(M$4,10))-(1000*LOG(M55,10)))))</f>
        <v>0</v>
      </c>
      <c r="O55" s="4">
        <v>30</v>
      </c>
      <c r="P55" s="3">
        <f>IF(O55="",0,(P$4*(101+(1000*LOG(O$4,10))-(1000*LOG(O55,10)))))</f>
        <v>155.35766232259266</v>
      </c>
      <c r="R55" s="5">
        <f>IF(Q55="",0,(R$4*(101+(1000*LOG(Q$4,10))-(1000*LOG(Q55,10)))))</f>
        <v>0</v>
      </c>
      <c r="T55" s="3">
        <f>IF(S55="",0,(T$4*(101+(1000*LOG(S$4,10))-(1000*LOG(S55,10)))))</f>
        <v>0</v>
      </c>
      <c r="V55" s="3">
        <f>IF(U55="",0,(V$4*(101+(1000*LOG(U$4,10))-(1000*LOG(U55,10)))))</f>
        <v>0</v>
      </c>
      <c r="X55" s="3">
        <f>IF(W55="",0,(X$4*(101+(1000*LOG(W$4,10))-(1000*LOG(W55,10)))))</f>
        <v>0</v>
      </c>
      <c r="Z55" s="3">
        <f>IF(Y55="",0,(Z$4*(101+(1000*LOG(Y$4,10))-(1000*LOG(Y55,10)))))</f>
        <v>0</v>
      </c>
      <c r="AB55" s="3">
        <f>IF(AA55="",0,(AB$4*(101+(1000*LOG(AA$4,10))-(1000*LOG(AA55,10)))))</f>
        <v>0</v>
      </c>
      <c r="AD55" s="3">
        <f>IF(AC55="",0,(AD$4*(101+(1000*LOG(AC$4,10))-(1000*LOG(AC55,10)))))</f>
        <v>0</v>
      </c>
      <c r="AF55" s="3">
        <f>IF(AE55="",0,(AF$4*(101+(1000*LOG(AE$4,10))-(1000*LOG(AE55,10)))))</f>
        <v>0</v>
      </c>
      <c r="AH55" s="3">
        <f>IF(AG55="",0,(AH$4*(101+(1000*LOG(AG$4,10))-(1000*LOG(AG55,10)))))</f>
        <v>0</v>
      </c>
      <c r="AJ55" s="3">
        <f>IF(AI55="",0,(AJ$4*(101+(1000*LOG(AI$4,10))-(1000*LOG(AI55,10)))))</f>
        <v>0</v>
      </c>
      <c r="AL55" s="3">
        <f>IF(AK55="",0,(AL$4*(101+(1000*LOG(AK$4,10))-(1000*LOG(AK55,10)))))</f>
        <v>0</v>
      </c>
      <c r="AN55" s="3">
        <f>IF(AM55="",0,(AN$4*(101+(1000*LOG(AM$4,10))-(1000*LOG(AM55,10)))))</f>
        <v>0</v>
      </c>
      <c r="AP55" s="3">
        <f>IF(AO55="",0,(AP$4*(101+(1000*LOG(AO$4,10))-(1000*LOG(AO55,10)))))</f>
        <v>0</v>
      </c>
      <c r="AQ55" s="3">
        <f>N55+P55+R55+T55+V55+X55+Z55+AB55+AD55+AF55+AH55+AJ55+AL55+AN55+AP55</f>
        <v>155.35766232259266</v>
      </c>
      <c r="AR55" s="6">
        <f>BL55</f>
        <v>155.35766232259266</v>
      </c>
      <c r="AS55" s="4" t="s">
        <v>626</v>
      </c>
      <c r="AT55" s="3">
        <f>IF(AS55="*",AR55*0.05,0)</f>
        <v>7.767883116129633</v>
      </c>
      <c r="AU55" s="7">
        <f>AR55+AT55</f>
        <v>163.1255454387223</v>
      </c>
      <c r="AV55" s="4" t="s">
        <v>27</v>
      </c>
      <c r="AW55" s="3">
        <f>N55</f>
        <v>0</v>
      </c>
      <c r="AX55" s="3">
        <f>P55</f>
        <v>155.35766232259266</v>
      </c>
      <c r="AY55" s="3">
        <f>R55</f>
        <v>0</v>
      </c>
      <c r="AZ55" s="3">
        <f>T55</f>
        <v>0</v>
      </c>
      <c r="BA55" s="3">
        <f>V55</f>
        <v>0</v>
      </c>
      <c r="BB55" s="3">
        <f>X55</f>
        <v>0</v>
      </c>
      <c r="BC55" s="3">
        <f>Z55</f>
        <v>0</v>
      </c>
      <c r="BD55" s="3">
        <f>AB55</f>
        <v>0</v>
      </c>
      <c r="BE55" s="3">
        <f>AD55</f>
        <v>0</v>
      </c>
      <c r="BF55" s="3">
        <f>AF55</f>
        <v>0</v>
      </c>
      <c r="BG55" s="3">
        <f>AH55</f>
        <v>0</v>
      </c>
      <c r="BH55" s="3">
        <f>AJ55</f>
        <v>0</v>
      </c>
      <c r="BI55" s="3">
        <f>AL55</f>
        <v>0</v>
      </c>
      <c r="BJ55" s="3">
        <f>AN55</f>
        <v>0</v>
      </c>
      <c r="BK55" s="3">
        <f>AP55</f>
        <v>0</v>
      </c>
      <c r="BL55" s="8">
        <f>(LARGE(AW55:BK55,1))+(LARGE(AW55:BK55,2))+(LARGE(AW55:BK55,3))+(LARGE(AW55:BK55,4))+(LARGE(AW55:BK55,5))</f>
        <v>155.35766232259266</v>
      </c>
    </row>
    <row r="56" spans="1:66" ht="12">
      <c r="A56" s="27">
        <f>COUNTIF(AW56:BK56,"&gt;0")</f>
        <v>1</v>
      </c>
      <c r="B56" s="28">
        <v>1</v>
      </c>
      <c r="C56" s="29">
        <f>DATEDIF(B56,$C$4,"Y")</f>
        <v>118</v>
      </c>
      <c r="D56" s="30"/>
      <c r="E56" s="30" t="str">
        <f>IF(C56&lt;46,"YES","NO")</f>
        <v>NO</v>
      </c>
      <c r="F56" s="30" t="str">
        <f>IF(AND(C56&gt;45,C56&lt;66),"YES","NO")</f>
        <v>NO</v>
      </c>
      <c r="G56" s="30" t="str">
        <f>IF(AND(C56&gt;65,C56&lt;100),"YES","NO")</f>
        <v>NO</v>
      </c>
      <c r="H56" s="30"/>
      <c r="I56" s="30"/>
      <c r="J56" s="30">
        <f>J55+1</f>
        <v>52</v>
      </c>
      <c r="K56" s="30" t="s">
        <v>140</v>
      </c>
      <c r="L56" s="30" t="s">
        <v>625</v>
      </c>
      <c r="M56" s="27">
        <v>20</v>
      </c>
      <c r="N56" s="29">
        <f>IF(M56="",0,(N$4*(101+(1000*LOG(M$4,10))-(1000*LOG(M56,10)))))</f>
        <v>142.39268515822505</v>
      </c>
      <c r="O56" s="27"/>
      <c r="P56" s="29">
        <f>IF(O56="",0,(P$4*(101+(1000*LOG(O$4,10))-(1000*LOG(O56,10)))))</f>
        <v>0</v>
      </c>
      <c r="Q56" s="27"/>
      <c r="R56" s="31">
        <f>IF(Q56="",0,(R$4*(101+(1000*LOG(Q$4,10))-(1000*LOG(Q56,10)))))</f>
        <v>0</v>
      </c>
      <c r="S56" s="27"/>
      <c r="T56" s="29">
        <f>IF(S56="",0,(T$4*(101+(1000*LOG(S$4,10))-(1000*LOG(S56,10)))))</f>
        <v>0</v>
      </c>
      <c r="U56" s="27"/>
      <c r="V56" s="29">
        <f>IF(U56="",0,(V$4*(101+(1000*LOG(U$4,10))-(1000*LOG(U56,10)))))</f>
        <v>0</v>
      </c>
      <c r="W56" s="27"/>
      <c r="X56" s="29">
        <f>IF(W56="",0,(X$4*(101+(1000*LOG(W$4,10))-(1000*LOG(W56,10)))))</f>
        <v>0</v>
      </c>
      <c r="Y56" s="27"/>
      <c r="Z56" s="29">
        <f>IF(Y56="",0,(Z$4*(101+(1000*LOG(Y$4,10))-(1000*LOG(Y56,10)))))</f>
        <v>0</v>
      </c>
      <c r="AA56" s="27"/>
      <c r="AB56" s="29">
        <f>IF(AA56="",0,(AB$4*(101+(1000*LOG(AA$4,10))-(1000*LOG(AA56,10)))))</f>
        <v>0</v>
      </c>
      <c r="AC56" s="27"/>
      <c r="AD56" s="29">
        <f>IF(AC56="",0,(AD$4*(101+(1000*LOG(AC$4,10))-(1000*LOG(AC56,10)))))</f>
        <v>0</v>
      </c>
      <c r="AE56" s="27"/>
      <c r="AF56" s="29">
        <f>IF(AE56="",0,(AF$4*(101+(1000*LOG(AE$4,10))-(1000*LOG(AE56,10)))))</f>
        <v>0</v>
      </c>
      <c r="AG56" s="27"/>
      <c r="AH56" s="29">
        <f>IF(AG56="",0,(AH$4*(101+(1000*LOG(AG$4,10))-(1000*LOG(AG56,10)))))</f>
        <v>0</v>
      </c>
      <c r="AI56" s="27"/>
      <c r="AJ56" s="29">
        <f>IF(AI56="",0,(AJ$4*(101+(1000*LOG(AI$4,10))-(1000*LOG(AI56,10)))))</f>
        <v>0</v>
      </c>
      <c r="AK56" s="27"/>
      <c r="AL56" s="29">
        <f>IF(AK56="",0,(AL$4*(101+(1000*LOG(AK$4,10))-(1000*LOG(AK56,10)))))</f>
        <v>0</v>
      </c>
      <c r="AM56" s="27"/>
      <c r="AN56" s="29">
        <f>IF(AM56="",0,(AN$4*(101+(1000*LOG(AM$4,10))-(1000*LOG(AM56,10)))))</f>
        <v>0</v>
      </c>
      <c r="AO56" s="27"/>
      <c r="AP56" s="29">
        <f>IF(AO56="",0,(AP$4*(101+(1000*LOG(AO$4,10))-(1000*LOG(AO56,10)))))</f>
        <v>0</v>
      </c>
      <c r="AQ56" s="29">
        <f>N56+P56+R56+T56+V56+X56+Z56+AB56+AD56+AF56+AH56+AJ56+AL56+AN56+AP56</f>
        <v>142.39268515822505</v>
      </c>
      <c r="AR56" s="32">
        <f>BL56</f>
        <v>142.39268515822505</v>
      </c>
      <c r="AS56" s="27" t="s">
        <v>626</v>
      </c>
      <c r="AT56" s="29">
        <f>IF(AS56="*",AR56*0.05,0)</f>
        <v>7.119634257911253</v>
      </c>
      <c r="AU56" s="33">
        <f>AR56+AT56</f>
        <v>149.5123194161363</v>
      </c>
      <c r="AV56" s="27" t="s">
        <v>522</v>
      </c>
      <c r="AW56" s="29">
        <f>N56</f>
        <v>142.39268515822505</v>
      </c>
      <c r="AX56" s="29">
        <f>P56</f>
        <v>0</v>
      </c>
      <c r="AY56" s="29">
        <f>R56</f>
        <v>0</v>
      </c>
      <c r="AZ56" s="29">
        <f>T56</f>
        <v>0</v>
      </c>
      <c r="BA56" s="29">
        <f>V56</f>
        <v>0</v>
      </c>
      <c r="BB56" s="29">
        <f>X56</f>
        <v>0</v>
      </c>
      <c r="BC56" s="29">
        <f>Z56</f>
        <v>0</v>
      </c>
      <c r="BD56" s="29">
        <f>AB56</f>
        <v>0</v>
      </c>
      <c r="BE56" s="29">
        <f>AD56</f>
        <v>0</v>
      </c>
      <c r="BF56" s="29">
        <f>AF56</f>
        <v>0</v>
      </c>
      <c r="BG56" s="29">
        <f>AH56</f>
        <v>0</v>
      </c>
      <c r="BH56" s="29">
        <f>AJ56</f>
        <v>0</v>
      </c>
      <c r="BI56" s="29">
        <f>AL56</f>
        <v>0</v>
      </c>
      <c r="BJ56" s="29">
        <f>AN56</f>
        <v>0</v>
      </c>
      <c r="BK56" s="29">
        <f>AP56</f>
        <v>0</v>
      </c>
      <c r="BL56" s="34">
        <f>(LARGE(AW56:BK56,1))+(LARGE(AW56:BK56,2))+(LARGE(AW56:BK56,3))+(LARGE(AW56:BK56,4))+(LARGE(AW56:BK56,5))</f>
        <v>142.39268515822505</v>
      </c>
      <c r="BM56" s="27"/>
      <c r="BN56" s="27"/>
    </row>
    <row r="57" spans="1:64" ht="12">
      <c r="A57" s="4">
        <f>COUNTIF(AW57:BK57,"&gt;0")</f>
        <v>1</v>
      </c>
      <c r="B57" s="2">
        <v>23593</v>
      </c>
      <c r="C57" s="3">
        <f>DATEDIF(B57,$C$4,"Y")</f>
        <v>53</v>
      </c>
      <c r="D57" s="1" t="s">
        <v>332</v>
      </c>
      <c r="E57" s="1" t="str">
        <f>IF(C57&lt;46,"YES","NO")</f>
        <v>NO</v>
      </c>
      <c r="F57" s="1" t="str">
        <f>IF(AND(C57&gt;45,C57&lt;66),"YES","NO")</f>
        <v>YES</v>
      </c>
      <c r="G57" s="1" t="str">
        <f>IF(AND(C57&gt;65,C57&lt;100),"YES","NO")</f>
        <v>NO</v>
      </c>
      <c r="H57" s="1" t="s">
        <v>212</v>
      </c>
      <c r="I57" s="1">
        <v>1</v>
      </c>
      <c r="J57" s="1">
        <f>J56+1</f>
        <v>53</v>
      </c>
      <c r="K57" s="1" t="s">
        <v>180</v>
      </c>
      <c r="L57" s="1" t="s">
        <v>322</v>
      </c>
      <c r="N57" s="3">
        <f>IF(M57="",0,(N$4*(101+(1000*LOG(M$4,10))-(1000*LOG(M57,10)))))</f>
        <v>0</v>
      </c>
      <c r="O57" s="4">
        <v>32</v>
      </c>
      <c r="P57" s="3">
        <f>IF(O57="",0,(P$4*(101+(1000*LOG(O$4,10))-(1000*LOG(O57,10)))))</f>
        <v>127.32893872234922</v>
      </c>
      <c r="R57" s="5">
        <f>IF(Q57="",0,(R$4*(101+(1000*LOG(Q$4,10))-(1000*LOG(Q57,10)))))</f>
        <v>0</v>
      </c>
      <c r="T57" s="3">
        <f>IF(S57="",0,(T$4*(101+(1000*LOG(S$4,10))-(1000*LOG(S57,10)))))</f>
        <v>0</v>
      </c>
      <c r="V57" s="3">
        <f>IF(U57="",0,(V$4*(101+(1000*LOG(U$4,10))-(1000*LOG(U57,10)))))</f>
        <v>0</v>
      </c>
      <c r="X57" s="3">
        <f>IF(W57="",0,(X$4*(101+(1000*LOG(W$4,10))-(1000*LOG(W57,10)))))</f>
        <v>0</v>
      </c>
      <c r="Z57" s="3">
        <f>IF(Y57="",0,(Z$4*(101+(1000*LOG(Y$4,10))-(1000*LOG(Y57,10)))))</f>
        <v>0</v>
      </c>
      <c r="AB57" s="3">
        <f>IF(AA57="",0,(AB$4*(101+(1000*LOG(AA$4,10))-(1000*LOG(AA57,10)))))</f>
        <v>0</v>
      </c>
      <c r="AD57" s="3">
        <f>IF(AC57="",0,(AD$4*(101+(1000*LOG(AC$4,10))-(1000*LOG(AC57,10)))))</f>
        <v>0</v>
      </c>
      <c r="AF57" s="3">
        <f>IF(AE57="",0,(AF$4*(101+(1000*LOG(AE$4,10))-(1000*LOG(AE57,10)))))</f>
        <v>0</v>
      </c>
      <c r="AH57" s="3">
        <f>IF(AG57="",0,(AH$4*(101+(1000*LOG(AG$4,10))-(1000*LOG(AG57,10)))))</f>
        <v>0</v>
      </c>
      <c r="AJ57" s="3">
        <f>IF(AI57="",0,(AJ$4*(101+(1000*LOG(AI$4,10))-(1000*LOG(AI57,10)))))</f>
        <v>0</v>
      </c>
      <c r="AL57" s="3">
        <f>IF(AK57="",0,(AL$4*(101+(1000*LOG(AK$4,10))-(1000*LOG(AK57,10)))))</f>
        <v>0</v>
      </c>
      <c r="AN57" s="3">
        <f>IF(AM57="",0,(AN$4*(101+(1000*LOG(AM$4,10))-(1000*LOG(AM57,10)))))</f>
        <v>0</v>
      </c>
      <c r="AP57" s="3">
        <f>IF(AO57="",0,(AP$4*(101+(1000*LOG(AO$4,10))-(1000*LOG(AO57,10)))))</f>
        <v>0</v>
      </c>
      <c r="AQ57" s="3">
        <f>N57+P57+R57+T57+V57+X57+Z57+AB57+AD57+AF57+AH57+AJ57+AL57+AN57+AP57</f>
        <v>127.32893872234922</v>
      </c>
      <c r="AR57" s="6">
        <f>BL57</f>
        <v>127.32893872234922</v>
      </c>
      <c r="AS57" s="12" t="s">
        <v>626</v>
      </c>
      <c r="AT57" s="3">
        <f>IF(AS57="*",AR57*0.05,0)</f>
        <v>6.366446936117462</v>
      </c>
      <c r="AU57" s="7">
        <f>AR57+AT57</f>
        <v>133.69538565846668</v>
      </c>
      <c r="AV57" s="4" t="s">
        <v>27</v>
      </c>
      <c r="AW57" s="3">
        <f>N57</f>
        <v>0</v>
      </c>
      <c r="AX57" s="3">
        <f>P57</f>
        <v>127.32893872234922</v>
      </c>
      <c r="AY57" s="3">
        <f>R57</f>
        <v>0</v>
      </c>
      <c r="AZ57" s="3">
        <f>T57</f>
        <v>0</v>
      </c>
      <c r="BA57" s="3">
        <f>V57</f>
        <v>0</v>
      </c>
      <c r="BB57" s="3">
        <f>X57</f>
        <v>0</v>
      </c>
      <c r="BC57" s="3">
        <f>Z57</f>
        <v>0</v>
      </c>
      <c r="BD57" s="3">
        <f>AB57</f>
        <v>0</v>
      </c>
      <c r="BE57" s="3">
        <f>AD57</f>
        <v>0</v>
      </c>
      <c r="BF57" s="3">
        <f>AF57</f>
        <v>0</v>
      </c>
      <c r="BG57" s="3">
        <f>AH57</f>
        <v>0</v>
      </c>
      <c r="BH57" s="3">
        <f>AJ57</f>
        <v>0</v>
      </c>
      <c r="BI57" s="3">
        <f>AL57</f>
        <v>0</v>
      </c>
      <c r="BJ57" s="3">
        <f>AN57</f>
        <v>0</v>
      </c>
      <c r="BK57" s="3">
        <f>AP57</f>
        <v>0</v>
      </c>
      <c r="BL57" s="8">
        <f>(LARGE(AW57:BK57,1))+(LARGE(AW57:BK57,2))+(LARGE(AW57:BK57,3))+(LARGE(AW57:BK57,4))+(LARGE(AW57:BK57,5))</f>
        <v>127.32893872234922</v>
      </c>
    </row>
    <row r="58" spans="1:64" ht="12">
      <c r="A58" s="4">
        <f>COUNTIF(AW58:BK58,"&gt;0")</f>
        <v>1</v>
      </c>
      <c r="B58" s="2">
        <v>15132</v>
      </c>
      <c r="C58" s="3">
        <f>DATEDIF(B58,$C$4,"Y")</f>
        <v>76</v>
      </c>
      <c r="D58" s="1" t="s">
        <v>332</v>
      </c>
      <c r="E58" s="1" t="str">
        <f>IF(C58&lt;46,"YES","NO")</f>
        <v>NO</v>
      </c>
      <c r="F58" s="1" t="str">
        <f>IF(AND(C58&gt;45,C58&lt;66),"YES","NO")</f>
        <v>NO</v>
      </c>
      <c r="G58" s="1" t="str">
        <f>IF(AND(C58&gt;65,C58&lt;100),"YES","NO")</f>
        <v>YES</v>
      </c>
      <c r="H58" s="1" t="s">
        <v>428</v>
      </c>
      <c r="I58" s="1">
        <v>2</v>
      </c>
      <c r="J58" s="1">
        <f>J57+1</f>
        <v>54</v>
      </c>
      <c r="K58" s="1" t="s">
        <v>211</v>
      </c>
      <c r="L58" s="1" t="s">
        <v>97</v>
      </c>
      <c r="M58" s="4">
        <v>21</v>
      </c>
      <c r="N58" s="3">
        <f>IF(M58="",0,(N$4*(101+(1000*LOG(M$4,10))-(1000*LOG(M58,10)))))</f>
        <v>121.20338608828706</v>
      </c>
      <c r="P58" s="3">
        <f>IF(O58="",0,(P$4*(101+(1000*LOG(O$4,10))-(1000*LOG(O58,10)))))</f>
        <v>0</v>
      </c>
      <c r="R58" s="5">
        <f>IF(Q58="",0,(R$4*(101+(1000*LOG(Q$4,10))-(1000*LOG(Q58,10)))))</f>
        <v>0</v>
      </c>
      <c r="T58" s="3">
        <f>IF(S58="",0,(T$4*(101+(1000*LOG(S$4,10))-(1000*LOG(S58,10)))))</f>
        <v>0</v>
      </c>
      <c r="V58" s="3">
        <f>IF(U58="",0,(V$4*(101+(1000*LOG(U$4,10))-(1000*LOG(U58,10)))))</f>
        <v>0</v>
      </c>
      <c r="X58" s="3">
        <f>IF(W58="",0,(X$4*(101+(1000*LOG(W$4,10))-(1000*LOG(W58,10)))))</f>
        <v>0</v>
      </c>
      <c r="Z58" s="3">
        <f>IF(Y58="",0,(Z$4*(101+(1000*LOG(Y$4,10))-(1000*LOG(Y58,10)))))</f>
        <v>0</v>
      </c>
      <c r="AB58" s="3">
        <f>IF(AA58="",0,(AB$4*(101+(1000*LOG(AA$4,10))-(1000*LOG(AA58,10)))))</f>
        <v>0</v>
      </c>
      <c r="AD58" s="3">
        <f>IF(AC58="",0,(AD$4*(101+(1000*LOG(AC$4,10))-(1000*LOG(AC58,10)))))</f>
        <v>0</v>
      </c>
      <c r="AF58" s="3">
        <f>IF(AE58="",0,(AF$4*(101+(1000*LOG(AE$4,10))-(1000*LOG(AE58,10)))))</f>
        <v>0</v>
      </c>
      <c r="AH58" s="3">
        <f>IF(AG58="",0,(AH$4*(101+(1000*LOG(AG$4,10))-(1000*LOG(AG58,10)))))</f>
        <v>0</v>
      </c>
      <c r="AJ58" s="3">
        <f>IF(AI58="",0,(AJ$4*(101+(1000*LOG(AI$4,10))-(1000*LOG(AI58,10)))))</f>
        <v>0</v>
      </c>
      <c r="AL58" s="3">
        <f>IF(AK58="",0,(AL$4*(101+(1000*LOG(AK$4,10))-(1000*LOG(AK58,10)))))</f>
        <v>0</v>
      </c>
      <c r="AN58" s="3">
        <f>IF(AM58="",0,(AN$4*(101+(1000*LOG(AM$4,10))-(1000*LOG(AM58,10)))))</f>
        <v>0</v>
      </c>
      <c r="AP58" s="3">
        <f>IF(AO58="",0,(AP$4*(101+(1000*LOG(AO$4,10))-(1000*LOG(AO58,10)))))</f>
        <v>0</v>
      </c>
      <c r="AQ58" s="3">
        <f>N58+P58+R58+T58+V58+X58+Z58+AB58+AD58+AF58+AH58+AJ58+AL58+AN58+AP58</f>
        <v>121.20338608828706</v>
      </c>
      <c r="AR58" s="6">
        <f>BL58</f>
        <v>121.20338608828706</v>
      </c>
      <c r="AS58" s="4" t="s">
        <v>626</v>
      </c>
      <c r="AT58" s="3">
        <f>IF(AS58="*",AR58*0.05,0)</f>
        <v>6.060169304414353</v>
      </c>
      <c r="AU58" s="7">
        <f>AR58+AT58</f>
        <v>127.26355539270142</v>
      </c>
      <c r="AV58" s="4" t="s">
        <v>27</v>
      </c>
      <c r="AW58" s="3">
        <f>N58</f>
        <v>121.20338608828706</v>
      </c>
      <c r="AX58" s="3">
        <f>P58</f>
        <v>0</v>
      </c>
      <c r="AY58" s="3">
        <f>R58</f>
        <v>0</v>
      </c>
      <c r="AZ58" s="3">
        <f>T58</f>
        <v>0</v>
      </c>
      <c r="BA58" s="3">
        <f>V58</f>
        <v>0</v>
      </c>
      <c r="BB58" s="3">
        <f>X58</f>
        <v>0</v>
      </c>
      <c r="BC58" s="3">
        <f>Z58</f>
        <v>0</v>
      </c>
      <c r="BD58" s="3">
        <f>AB58</f>
        <v>0</v>
      </c>
      <c r="BE58" s="3">
        <f>AD58</f>
        <v>0</v>
      </c>
      <c r="BF58" s="3">
        <f>AF58</f>
        <v>0</v>
      </c>
      <c r="BG58" s="3">
        <f>AH58</f>
        <v>0</v>
      </c>
      <c r="BH58" s="3">
        <f>AJ58</f>
        <v>0</v>
      </c>
      <c r="BI58" s="3">
        <f>AL58</f>
        <v>0</v>
      </c>
      <c r="BJ58" s="3">
        <f>AN58</f>
        <v>0</v>
      </c>
      <c r="BK58" s="3">
        <f>AP58</f>
        <v>0</v>
      </c>
      <c r="BL58" s="8">
        <f>(LARGE(AW58:BK58,1))+(LARGE(AW58:BK58,2))+(LARGE(AW58:BK58,3))+(LARGE(AW58:BK58,4))+(LARGE(AW58:BK58,5))</f>
        <v>121.20338608828706</v>
      </c>
    </row>
    <row r="59" spans="1:64" ht="12">
      <c r="A59" s="4">
        <f>COUNTIF(AW59:BK59,"&gt;0")</f>
        <v>1</v>
      </c>
      <c r="B59" s="2">
        <v>21460</v>
      </c>
      <c r="C59" s="3">
        <f>DATEDIF(B59,$C$4,"Y")</f>
        <v>59</v>
      </c>
      <c r="D59" s="1" t="s">
        <v>469</v>
      </c>
      <c r="E59" s="1" t="str">
        <f>IF(C59&lt;46,"YES","NO")</f>
        <v>NO</v>
      </c>
      <c r="F59" s="1" t="str">
        <f>IF(AND(C59&gt;45,C59&lt;66),"YES","NO")</f>
        <v>YES</v>
      </c>
      <c r="G59" s="1" t="str">
        <f>IF(AND(C59&gt;65,C59&lt;100),"YES","NO")</f>
        <v>NO</v>
      </c>
      <c r="H59" s="1" t="s">
        <v>79</v>
      </c>
      <c r="I59" s="1">
        <v>1</v>
      </c>
      <c r="J59" s="1">
        <f>J58+1</f>
        <v>55</v>
      </c>
      <c r="K59" s="1" t="s">
        <v>607</v>
      </c>
      <c r="L59" s="1" t="s">
        <v>606</v>
      </c>
      <c r="N59" s="3">
        <f>IF(M59="",0,(N$4*(101+(1000*LOG(M$4,10))-(1000*LOG(M59,10)))))</f>
        <v>0</v>
      </c>
      <c r="O59" s="4">
        <v>33</v>
      </c>
      <c r="P59" s="3">
        <f>IF(O59="",0,(P$4*(101+(1000*LOG(O$4,10))-(1000*LOG(O59,10)))))</f>
        <v>113.96497716436784</v>
      </c>
      <c r="R59" s="5">
        <f>IF(Q59="",0,(R$4*(101+(1000*LOG(Q$4,10))-(1000*LOG(Q59,10)))))</f>
        <v>0</v>
      </c>
      <c r="T59" s="3">
        <f>IF(S59="",0,(T$4*(101+(1000*LOG(S$4,10))-(1000*LOG(S59,10)))))</f>
        <v>0</v>
      </c>
      <c r="V59" s="3">
        <f>IF(U59="",0,(V$4*(101+(1000*LOG(U$4,10))-(1000*LOG(U59,10)))))</f>
        <v>0</v>
      </c>
      <c r="X59" s="3">
        <f>IF(W59="",0,(X$4*(101+(1000*LOG(W$4,10))-(1000*LOG(W59,10)))))</f>
        <v>0</v>
      </c>
      <c r="Z59" s="3">
        <f>IF(Y59="",0,(Z$4*(101+(1000*LOG(Y$4,10))-(1000*LOG(Y59,10)))))</f>
        <v>0</v>
      </c>
      <c r="AB59" s="3">
        <f>IF(AA59="",0,(AB$4*(101+(1000*LOG(AA$4,10))-(1000*LOG(AA59,10)))))</f>
        <v>0</v>
      </c>
      <c r="AD59" s="3">
        <f>IF(AC59="",0,(AD$4*(101+(1000*LOG(AC$4,10))-(1000*LOG(AC59,10)))))</f>
        <v>0</v>
      </c>
      <c r="AF59" s="3">
        <f>IF(AE59="",0,(AF$4*(101+(1000*LOG(AE$4,10))-(1000*LOG(AE59,10)))))</f>
        <v>0</v>
      </c>
      <c r="AH59" s="3">
        <f>IF(AG59="",0,(AH$4*(101+(1000*LOG(AG$4,10))-(1000*LOG(AG59,10)))))</f>
        <v>0</v>
      </c>
      <c r="AJ59" s="3">
        <f>IF(AI59="",0,(AJ$4*(101+(1000*LOG(AI$4,10))-(1000*LOG(AI59,10)))))</f>
        <v>0</v>
      </c>
      <c r="AL59" s="3">
        <f>IF(AK59="",0,(AL$4*(101+(1000*LOG(AK$4,10))-(1000*LOG(AK59,10)))))</f>
        <v>0</v>
      </c>
      <c r="AN59" s="3">
        <f>IF(AM59="",0,(AN$4*(101+(1000*LOG(AM$4,10))-(1000*LOG(AM59,10)))))</f>
        <v>0</v>
      </c>
      <c r="AP59" s="3">
        <f>IF(AO59="",0,(AP$4*(101+(1000*LOG(AO$4,10))-(1000*LOG(AO59,10)))))</f>
        <v>0</v>
      </c>
      <c r="AQ59" s="3">
        <f>N59+P59+R59+T59+V59+X59+Z59+AB59+AD59+AF59+AH59+AJ59+AL59+AN59+AP59</f>
        <v>113.96497716436784</v>
      </c>
      <c r="AR59" s="6">
        <f>BL59</f>
        <v>113.96497716436784</v>
      </c>
      <c r="AS59" s="4" t="s">
        <v>626</v>
      </c>
      <c r="AT59" s="3">
        <f>IF(AS59="*",AR59*0.05,0)</f>
        <v>5.698248858218392</v>
      </c>
      <c r="AU59" s="7">
        <f>AR59+AT59</f>
        <v>119.66322602258623</v>
      </c>
      <c r="AV59" s="26" t="s">
        <v>27</v>
      </c>
      <c r="AW59" s="3">
        <f>N59</f>
        <v>0</v>
      </c>
      <c r="AX59" s="3">
        <f>P59</f>
        <v>113.96497716436784</v>
      </c>
      <c r="AY59" s="3">
        <f>R59</f>
        <v>0</v>
      </c>
      <c r="AZ59" s="3">
        <f>T59</f>
        <v>0</v>
      </c>
      <c r="BA59" s="3">
        <f>V59</f>
        <v>0</v>
      </c>
      <c r="BB59" s="3">
        <f>X59</f>
        <v>0</v>
      </c>
      <c r="BC59" s="3">
        <f>Z59</f>
        <v>0</v>
      </c>
      <c r="BD59" s="3">
        <f>AB59</f>
        <v>0</v>
      </c>
      <c r="BE59" s="3">
        <f>AD59</f>
        <v>0</v>
      </c>
      <c r="BF59" s="3">
        <f>AF59</f>
        <v>0</v>
      </c>
      <c r="BG59" s="3">
        <f>AH59</f>
        <v>0</v>
      </c>
      <c r="BH59" s="3">
        <f>AJ59</f>
        <v>0</v>
      </c>
      <c r="BI59" s="3">
        <f>AL59</f>
        <v>0</v>
      </c>
      <c r="BJ59" s="3">
        <f>AN59</f>
        <v>0</v>
      </c>
      <c r="BK59" s="3">
        <f>AP59</f>
        <v>0</v>
      </c>
      <c r="BL59" s="8">
        <f>(LARGE(AW59:BK59,1))+(LARGE(AW59:BK59,2))+(LARGE(AW59:BK59,3))+(LARGE(AW59:BK59,4))+(LARGE(AW59:BK59,5))</f>
        <v>113.96497716436784</v>
      </c>
    </row>
    <row r="60" spans="1:64" ht="12">
      <c r="A60" s="4">
        <f>COUNTIF(AW60:BK60,"&gt;0")</f>
        <v>1</v>
      </c>
      <c r="B60" s="2">
        <v>15798</v>
      </c>
      <c r="C60" s="3">
        <f>DATEDIF(B60,$C$4,"Y")</f>
        <v>75</v>
      </c>
      <c r="D60" s="1" t="s">
        <v>110</v>
      </c>
      <c r="E60" s="1" t="str">
        <f>IF(C60&lt;46,"YES","NO")</f>
        <v>NO</v>
      </c>
      <c r="F60" s="1" t="str">
        <f>IF(AND(C60&gt;45,C60&lt;66),"YES","NO")</f>
        <v>NO</v>
      </c>
      <c r="G60" s="1" t="str">
        <f>IF(AND(C60&gt;65,C60&lt;100),"YES","NO")</f>
        <v>YES</v>
      </c>
      <c r="H60" s="1" t="s">
        <v>212</v>
      </c>
      <c r="I60" s="1">
        <v>1</v>
      </c>
      <c r="J60" s="1">
        <f>J59+1</f>
        <v>56</v>
      </c>
      <c r="K60" s="1" t="s">
        <v>366</v>
      </c>
      <c r="L60" s="1" t="s">
        <v>85</v>
      </c>
      <c r="N60" s="3">
        <f>IF(M60="",0,(N$4*(101+(1000*LOG(M$4,10))-(1000*LOG(M60,10)))))</f>
        <v>0</v>
      </c>
      <c r="O60" s="4">
        <v>34</v>
      </c>
      <c r="P60" s="3">
        <f>IF(O60="",0,(P$4*(101+(1000*LOG(O$4,10))-(1000*LOG(O60,10)))))</f>
        <v>101</v>
      </c>
      <c r="R60" s="5">
        <f>IF(Q60="",0,(R$4*(101+(1000*LOG(Q$4,10))-(1000*LOG(Q60,10)))))</f>
        <v>0</v>
      </c>
      <c r="T60" s="3">
        <f>IF(S60="",0,(T$4*(101+(1000*LOG(S$4,10))-(1000*LOG(S60,10)))))</f>
        <v>0</v>
      </c>
      <c r="V60" s="3">
        <f>IF(U60="",0,(V$4*(101+(1000*LOG(U$4,10))-(1000*LOG(U60,10)))))</f>
        <v>0</v>
      </c>
      <c r="X60" s="3">
        <f>IF(W60="",0,(X$4*(101+(1000*LOG(W$4,10))-(1000*LOG(W60,10)))))</f>
        <v>0</v>
      </c>
      <c r="Z60" s="3">
        <f>IF(Y60="",0,(Z$4*(101+(1000*LOG(Y$4,10))-(1000*LOG(Y60,10)))))</f>
        <v>0</v>
      </c>
      <c r="AB60" s="3">
        <f>IF(AA60="",0,(AB$4*(101+(1000*LOG(AA$4,10))-(1000*LOG(AA60,10)))))</f>
        <v>0</v>
      </c>
      <c r="AD60" s="3">
        <f>IF(AC60="",0,(AD$4*(101+(1000*LOG(AC$4,10))-(1000*LOG(AC60,10)))))</f>
        <v>0</v>
      </c>
      <c r="AF60" s="3">
        <f>IF(AE60="",0,(AF$4*(101+(1000*LOG(AE$4,10))-(1000*LOG(AE60,10)))))</f>
        <v>0</v>
      </c>
      <c r="AH60" s="3">
        <f>IF(AG60="",0,(AH$4*(101+(1000*LOG(AG$4,10))-(1000*LOG(AG60,10)))))</f>
        <v>0</v>
      </c>
      <c r="AJ60" s="3">
        <f>IF(AI60="",0,(AJ$4*(101+(1000*LOG(AI$4,10))-(1000*LOG(AI60,10)))))</f>
        <v>0</v>
      </c>
      <c r="AL60" s="3">
        <f>IF(AK60="",0,(AL$4*(101+(1000*LOG(AK$4,10))-(1000*LOG(AK60,10)))))</f>
        <v>0</v>
      </c>
      <c r="AN60" s="3">
        <f>IF(AM60="",0,(AN$4*(101+(1000*LOG(AM$4,10))-(1000*LOG(AM60,10)))))</f>
        <v>0</v>
      </c>
      <c r="AP60" s="3">
        <f>IF(AO60="",0,(AP$4*(101+(1000*LOG(AO$4,10))-(1000*LOG(AO60,10)))))</f>
        <v>0</v>
      </c>
      <c r="AQ60" s="3">
        <f>N60+P60+R60+T60+V60+X60+Z60+AB60+AD60+AF60+AH60+AJ60+AL60+AN60+AP60</f>
        <v>101</v>
      </c>
      <c r="AR60" s="6">
        <f>BL60</f>
        <v>101</v>
      </c>
      <c r="AS60" s="4" t="s">
        <v>626</v>
      </c>
      <c r="AT60" s="3">
        <f>IF(AS60="*",AR60*0.05,0)</f>
        <v>5.050000000000001</v>
      </c>
      <c r="AU60" s="7">
        <f>AR60+AT60</f>
        <v>106.05</v>
      </c>
      <c r="AV60" s="4" t="s">
        <v>27</v>
      </c>
      <c r="AW60" s="3">
        <f>N60</f>
        <v>0</v>
      </c>
      <c r="AX60" s="3">
        <f>P60</f>
        <v>101</v>
      </c>
      <c r="AY60" s="3">
        <f>R60</f>
        <v>0</v>
      </c>
      <c r="AZ60" s="3">
        <f>T60</f>
        <v>0</v>
      </c>
      <c r="BA60" s="3">
        <f>V60</f>
        <v>0</v>
      </c>
      <c r="BB60" s="3">
        <f>X60</f>
        <v>0</v>
      </c>
      <c r="BC60" s="3">
        <f>Z60</f>
        <v>0</v>
      </c>
      <c r="BD60" s="3">
        <f>AB60</f>
        <v>0</v>
      </c>
      <c r="BE60" s="3">
        <f>AD60</f>
        <v>0</v>
      </c>
      <c r="BF60" s="3">
        <f>AF60</f>
        <v>0</v>
      </c>
      <c r="BG60" s="3">
        <f>AH60</f>
        <v>0</v>
      </c>
      <c r="BH60" s="3">
        <f>AJ60</f>
        <v>0</v>
      </c>
      <c r="BI60" s="3">
        <f>AL60</f>
        <v>0</v>
      </c>
      <c r="BJ60" s="3">
        <f>AN60</f>
        <v>0</v>
      </c>
      <c r="BK60" s="3">
        <f>AP60</f>
        <v>0</v>
      </c>
      <c r="BL60" s="8">
        <f>(LARGE(AW60:BK60,1))+(LARGE(AW60:BK60,2))+(LARGE(AW60:BK60,3))+(LARGE(AW60:BK60,4))+(LARGE(AW60:BK60,5))</f>
        <v>101</v>
      </c>
    </row>
    <row r="61" spans="1:64" ht="12">
      <c r="A61" s="4">
        <f>COUNTIF(AW61:BK61,"&gt;0")</f>
        <v>0</v>
      </c>
      <c r="B61" s="2">
        <v>22130</v>
      </c>
      <c r="C61" s="3">
        <f>DATEDIF(B61,$C$4,"Y")</f>
        <v>57</v>
      </c>
      <c r="D61" s="1" t="s">
        <v>332</v>
      </c>
      <c r="E61" s="1" t="str">
        <f>IF(C61&lt;46,"YES","NO")</f>
        <v>NO</v>
      </c>
      <c r="F61" s="1" t="str">
        <f>IF(AND(C61&gt;45,C61&lt;66),"YES","NO")</f>
        <v>YES</v>
      </c>
      <c r="G61" s="1" t="str">
        <f>IF(AND(C61&gt;65,C61&lt;100),"YES","NO")</f>
        <v>NO</v>
      </c>
      <c r="H61" s="1" t="s">
        <v>182</v>
      </c>
      <c r="I61" s="1">
        <v>1</v>
      </c>
      <c r="J61" s="1">
        <f>J60+1</f>
        <v>57</v>
      </c>
      <c r="K61" s="1" t="s">
        <v>306</v>
      </c>
      <c r="L61" s="1" t="s">
        <v>128</v>
      </c>
      <c r="N61" s="3">
        <f>IF(M61="",0,(N$4*(101+(1000*LOG(M$4,10))-(1000*LOG(M61,10)))))</f>
        <v>0</v>
      </c>
      <c r="P61" s="3">
        <f>IF(O61="",0,(P$4*(101+(1000*LOG(O$4,10))-(1000*LOG(O61,10)))))</f>
        <v>0</v>
      </c>
      <c r="R61" s="5">
        <f>IF(Q61="",0,(R$4*(101+(1000*LOG(Q$4,10))-(1000*LOG(Q61,10)))))</f>
        <v>0</v>
      </c>
      <c r="T61" s="3">
        <f>IF(S61="",0,(T$4*(101+(1000*LOG(S$4,10))-(1000*LOG(S61,10)))))</f>
        <v>0</v>
      </c>
      <c r="V61" s="3">
        <f>IF(U61="",0,(V$4*(101+(1000*LOG(U$4,10))-(1000*LOG(U61,10)))))</f>
        <v>0</v>
      </c>
      <c r="X61" s="3">
        <f>IF(W61="",0,(X$4*(101+(1000*LOG(W$4,10))-(1000*LOG(W61,10)))))</f>
        <v>0</v>
      </c>
      <c r="Z61" s="3">
        <f>IF(Y61="",0,(Z$4*(101+(1000*LOG(Y$4,10))-(1000*LOG(Y61,10)))))</f>
        <v>0</v>
      </c>
      <c r="AB61" s="3">
        <f>IF(AA61="",0,(AB$4*(101+(1000*LOG(AA$4,10))-(1000*LOG(AA61,10)))))</f>
        <v>0</v>
      </c>
      <c r="AD61" s="3">
        <f>IF(AC61="",0,(AD$4*(101+(1000*LOG(AC$4,10))-(1000*LOG(AC61,10)))))</f>
        <v>0</v>
      </c>
      <c r="AF61" s="3">
        <f>IF(AE61="",0,(AF$4*(101+(1000*LOG(AE$4,10))-(1000*LOG(AE61,10)))))</f>
        <v>0</v>
      </c>
      <c r="AH61" s="3">
        <f>IF(AG61="",0,(AH$4*(101+(1000*LOG(AG$4,10))-(1000*LOG(AG61,10)))))</f>
        <v>0</v>
      </c>
      <c r="AJ61" s="3">
        <f>IF(AI61="",0,(AJ$4*(101+(1000*LOG(AI$4,10))-(1000*LOG(AI61,10)))))</f>
        <v>0</v>
      </c>
      <c r="AL61" s="3">
        <f>IF(AK61="",0,(AL$4*(101+(1000*LOG(AK$4,10))-(1000*LOG(AK61,10)))))</f>
        <v>0</v>
      </c>
      <c r="AN61" s="3">
        <f>IF(AM61="",0,(AN$4*(101+(1000*LOG(AM$4,10))-(1000*LOG(AM61,10)))))</f>
        <v>0</v>
      </c>
      <c r="AP61" s="3">
        <f>IF(AO61="",0,(AP$4*(101+(1000*LOG(AO$4,10))-(1000*LOG(AO61,10)))))</f>
        <v>0</v>
      </c>
      <c r="AQ61" s="3">
        <f>N61+P61+R61+T61+V61+X61+Z61+AB61+AD61+AF61+AH61+AJ61+AL61+AN61+AP61</f>
        <v>0</v>
      </c>
      <c r="AR61" s="6">
        <f>BL61</f>
        <v>0</v>
      </c>
      <c r="AS61" s="12" t="s">
        <v>626</v>
      </c>
      <c r="AT61" s="3">
        <f>IF(AS61="*",AR61*0.05,0)</f>
        <v>0</v>
      </c>
      <c r="AU61" s="7">
        <f>AR61+AT61</f>
        <v>0</v>
      </c>
      <c r="AV61" s="4" t="s">
        <v>27</v>
      </c>
      <c r="AW61" s="3">
        <f>N61</f>
        <v>0</v>
      </c>
      <c r="AX61" s="3">
        <f>P61</f>
        <v>0</v>
      </c>
      <c r="AY61" s="3">
        <f>R61</f>
        <v>0</v>
      </c>
      <c r="AZ61" s="3">
        <f>T61</f>
        <v>0</v>
      </c>
      <c r="BA61" s="3">
        <f>V61</f>
        <v>0</v>
      </c>
      <c r="BB61" s="3">
        <f>X61</f>
        <v>0</v>
      </c>
      <c r="BC61" s="3">
        <f>Z61</f>
        <v>0</v>
      </c>
      <c r="BD61" s="3">
        <f>AB61</f>
        <v>0</v>
      </c>
      <c r="BE61" s="3">
        <f>AD61</f>
        <v>0</v>
      </c>
      <c r="BF61" s="3">
        <f>AF61</f>
        <v>0</v>
      </c>
      <c r="BG61" s="3">
        <f>AH61</f>
        <v>0</v>
      </c>
      <c r="BH61" s="3">
        <f>AJ61</f>
        <v>0</v>
      </c>
      <c r="BI61" s="3">
        <f>AL61</f>
        <v>0</v>
      </c>
      <c r="BJ61" s="3">
        <f>AN61</f>
        <v>0</v>
      </c>
      <c r="BK61" s="3">
        <f>AP61</f>
        <v>0</v>
      </c>
      <c r="BL61" s="8">
        <f>(LARGE(AW61:BK61,1))+(LARGE(AW61:BK61,2))+(LARGE(AW61:BK61,3))+(LARGE(AW61:BK61,4))+(LARGE(AW61:BK61,5))</f>
        <v>0</v>
      </c>
    </row>
    <row r="62" spans="1:64" ht="12">
      <c r="A62" s="4">
        <f>COUNTIF(AW62:BK62,"&gt;0")</f>
        <v>0</v>
      </c>
      <c r="B62" s="2">
        <v>28348</v>
      </c>
      <c r="C62" s="3">
        <f>DATEDIF(B62,$C$4,"Y")</f>
        <v>40</v>
      </c>
      <c r="D62" s="1" t="s">
        <v>332</v>
      </c>
      <c r="E62" s="1" t="str">
        <f>IF(C62&lt;46,"YES","NO")</f>
        <v>YES</v>
      </c>
      <c r="F62" s="1" t="str">
        <f>IF(AND(C62&gt;45,C62&lt;66),"YES","NO")</f>
        <v>NO</v>
      </c>
      <c r="G62" s="1" t="str">
        <f>IF(AND(C62&gt;65,C62&lt;100),"YES","NO")</f>
        <v>NO</v>
      </c>
      <c r="H62" s="1" t="s">
        <v>212</v>
      </c>
      <c r="I62" s="1">
        <v>1</v>
      </c>
      <c r="J62" s="1">
        <f>J61+1</f>
        <v>58</v>
      </c>
      <c r="K62" s="1" t="s">
        <v>512</v>
      </c>
      <c r="L62" s="1" t="s">
        <v>28</v>
      </c>
      <c r="N62" s="3">
        <f>IF(M62="",0,(N$4*(101+(1000*LOG(M$4,10))-(1000*LOG(M62,10)))))</f>
        <v>0</v>
      </c>
      <c r="P62" s="3">
        <f>IF(O62="",0,(P$4*(101+(1000*LOG(O$4,10))-(1000*LOG(O62,10)))))</f>
        <v>0</v>
      </c>
      <c r="R62" s="5">
        <f>IF(Q62="",0,(R$4*(101+(1000*LOG(Q$4,10))-(1000*LOG(Q62,10)))))</f>
        <v>0</v>
      </c>
      <c r="T62" s="3">
        <f>IF(S62="",0,(T$4*(101+(1000*LOG(S$4,10))-(1000*LOG(S62,10)))))</f>
        <v>0</v>
      </c>
      <c r="V62" s="3">
        <f>IF(U62="",0,(V$4*(101+(1000*LOG(U$4,10))-(1000*LOG(U62,10)))))</f>
        <v>0</v>
      </c>
      <c r="X62" s="3">
        <f>IF(W62="",0,(X$4*(101+(1000*LOG(W$4,10))-(1000*LOG(W62,10)))))</f>
        <v>0</v>
      </c>
      <c r="Z62" s="3">
        <f>IF(Y62="",0,(Z$4*(101+(1000*LOG(Y$4,10))-(1000*LOG(Y62,10)))))</f>
        <v>0</v>
      </c>
      <c r="AB62" s="3">
        <f>IF(AA62="",0,(AB$4*(101+(1000*LOG(AA$4,10))-(1000*LOG(AA62,10)))))</f>
        <v>0</v>
      </c>
      <c r="AD62" s="3">
        <f>IF(AC62="",0,(AD$4*(101+(1000*LOG(AC$4,10))-(1000*LOG(AC62,10)))))</f>
        <v>0</v>
      </c>
      <c r="AF62" s="3">
        <f>IF(AE62="",0,(AF$4*(101+(1000*LOG(AE$4,10))-(1000*LOG(AE62,10)))))</f>
        <v>0</v>
      </c>
      <c r="AH62" s="3">
        <f>IF(AG62="",0,(AH$4*(101+(1000*LOG(AG$4,10))-(1000*LOG(AG62,10)))))</f>
        <v>0</v>
      </c>
      <c r="AJ62" s="3">
        <f>IF(AI62="",0,(AJ$4*(101+(1000*LOG(AI$4,10))-(1000*LOG(AI62,10)))))</f>
        <v>0</v>
      </c>
      <c r="AL62" s="3">
        <f>IF(AK62="",0,(AL$4*(101+(1000*LOG(AK$4,10))-(1000*LOG(AK62,10)))))</f>
        <v>0</v>
      </c>
      <c r="AN62" s="3">
        <f>IF(AM62="",0,(AN$4*(101+(1000*LOG(AM$4,10))-(1000*LOG(AM62,10)))))</f>
        <v>0</v>
      </c>
      <c r="AP62" s="3">
        <f>IF(AO62="",0,(AP$4*(101+(1000*LOG(AO$4,10))-(1000*LOG(AO62,10)))))</f>
        <v>0</v>
      </c>
      <c r="AQ62" s="3">
        <f>N62+P62+R62+T62+V62+X62+Z62+AB62+AD62+AF62+AH62+AJ62+AL62+AN62+AP62</f>
        <v>0</v>
      </c>
      <c r="AR62" s="6">
        <f>BL62</f>
        <v>0</v>
      </c>
      <c r="AS62" s="9" t="s">
        <v>626</v>
      </c>
      <c r="AT62" s="3">
        <f>IF(AS62="*",AR62*0.05,0)</f>
        <v>0</v>
      </c>
      <c r="AU62" s="7">
        <f>AR62+AT62</f>
        <v>0</v>
      </c>
      <c r="AV62" s="4" t="s">
        <v>27</v>
      </c>
      <c r="AW62" s="3">
        <f>N62</f>
        <v>0</v>
      </c>
      <c r="AX62" s="3">
        <f>P62</f>
        <v>0</v>
      </c>
      <c r="AY62" s="3">
        <f>R62</f>
        <v>0</v>
      </c>
      <c r="AZ62" s="3">
        <f>T62</f>
        <v>0</v>
      </c>
      <c r="BA62" s="3">
        <f>V62</f>
        <v>0</v>
      </c>
      <c r="BB62" s="3">
        <f>X62</f>
        <v>0</v>
      </c>
      <c r="BC62" s="3">
        <f>Z62</f>
        <v>0</v>
      </c>
      <c r="BD62" s="3">
        <f>AB62</f>
        <v>0</v>
      </c>
      <c r="BE62" s="3">
        <f>AD62</f>
        <v>0</v>
      </c>
      <c r="BF62" s="3">
        <f>AF62</f>
        <v>0</v>
      </c>
      <c r="BG62" s="3">
        <f>AH62</f>
        <v>0</v>
      </c>
      <c r="BH62" s="3">
        <f>AJ62</f>
        <v>0</v>
      </c>
      <c r="BI62" s="3">
        <f>AL62</f>
        <v>0</v>
      </c>
      <c r="BJ62" s="3">
        <f>AN62</f>
        <v>0</v>
      </c>
      <c r="BK62" s="3">
        <f>AP62</f>
        <v>0</v>
      </c>
      <c r="BL62" s="8">
        <f>(LARGE(AW62:BK62,1))+(LARGE(AW62:BK62,2))+(LARGE(AW62:BK62,3))+(LARGE(AW62:BK62,4))+(LARGE(AW62:BK62,5))</f>
        <v>0</v>
      </c>
    </row>
    <row r="63" spans="1:66" ht="12">
      <c r="A63" s="27">
        <f>COUNTIF(AW63:BK63,"&gt;0")</f>
        <v>0</v>
      </c>
      <c r="B63" s="28">
        <v>1</v>
      </c>
      <c r="C63" s="29">
        <f>DATEDIF(B63,$C$4,"Y")</f>
        <v>118</v>
      </c>
      <c r="D63" s="30"/>
      <c r="E63" s="30" t="str">
        <f>IF(C63&lt;46,"YES","NO")</f>
        <v>NO</v>
      </c>
      <c r="F63" s="30" t="str">
        <f>IF(AND(C63&gt;45,C63&lt;66),"YES","NO")</f>
        <v>NO</v>
      </c>
      <c r="G63" s="30" t="str">
        <f>IF(AND(C63&gt;65,C63&lt;100),"YES","NO")</f>
        <v>NO</v>
      </c>
      <c r="H63" s="30"/>
      <c r="I63" s="30"/>
      <c r="J63" s="30">
        <f>J62+1</f>
        <v>59</v>
      </c>
      <c r="K63" s="30" t="s">
        <v>603</v>
      </c>
      <c r="L63" s="30" t="s">
        <v>604</v>
      </c>
      <c r="M63" s="27"/>
      <c r="N63" s="29">
        <f>IF(M63="",0,(N$4*(101+(1000*LOG(M$4,10))-(1000*LOG(M63,10)))))</f>
        <v>0</v>
      </c>
      <c r="O63" s="27"/>
      <c r="P63" s="29">
        <f>IF(O63="",0,(P$4*(101+(1000*LOG(O$4,10))-(1000*LOG(O63,10)))))</f>
        <v>0</v>
      </c>
      <c r="Q63" s="27"/>
      <c r="R63" s="31">
        <f>IF(Q63="",0,(R$4*(101+(1000*LOG(Q$4,10))-(1000*LOG(Q63,10)))))</f>
        <v>0</v>
      </c>
      <c r="S63" s="27"/>
      <c r="T63" s="29">
        <f>IF(S63="",0,(T$4*(101+(1000*LOG(S$4,10))-(1000*LOG(S63,10)))))</f>
        <v>0</v>
      </c>
      <c r="U63" s="27"/>
      <c r="V63" s="29">
        <f>IF(U63="",0,(V$4*(101+(1000*LOG(U$4,10))-(1000*LOG(U63,10)))))</f>
        <v>0</v>
      </c>
      <c r="W63" s="27"/>
      <c r="X63" s="29">
        <f>IF(W63="",0,(X$4*(101+(1000*LOG(W$4,10))-(1000*LOG(W63,10)))))</f>
        <v>0</v>
      </c>
      <c r="Y63" s="27"/>
      <c r="Z63" s="29">
        <f>IF(Y63="",0,(Z$4*(101+(1000*LOG(Y$4,10))-(1000*LOG(Y63,10)))))</f>
        <v>0</v>
      </c>
      <c r="AA63" s="27"/>
      <c r="AB63" s="29">
        <f>IF(AA63="",0,(AB$4*(101+(1000*LOG(AA$4,10))-(1000*LOG(AA63,10)))))</f>
        <v>0</v>
      </c>
      <c r="AC63" s="27"/>
      <c r="AD63" s="29">
        <f>IF(AC63="",0,(AD$4*(101+(1000*LOG(AC$4,10))-(1000*LOG(AC63,10)))))</f>
        <v>0</v>
      </c>
      <c r="AE63" s="27"/>
      <c r="AF63" s="29">
        <f>IF(AE63="",0,(AF$4*(101+(1000*LOG(AE$4,10))-(1000*LOG(AE63,10)))))</f>
        <v>0</v>
      </c>
      <c r="AG63" s="27"/>
      <c r="AH63" s="29">
        <f>IF(AG63="",0,(AH$4*(101+(1000*LOG(AG$4,10))-(1000*LOG(AG63,10)))))</f>
        <v>0</v>
      </c>
      <c r="AI63" s="27"/>
      <c r="AJ63" s="29">
        <f>IF(AI63="",0,(AJ$4*(101+(1000*LOG(AI$4,10))-(1000*LOG(AI63,10)))))</f>
        <v>0</v>
      </c>
      <c r="AK63" s="27"/>
      <c r="AL63" s="29">
        <f>IF(AK63="",0,(AL$4*(101+(1000*LOG(AK$4,10))-(1000*LOG(AK63,10)))))</f>
        <v>0</v>
      </c>
      <c r="AM63" s="27"/>
      <c r="AN63" s="29">
        <f>IF(AM63="",0,(AN$4*(101+(1000*LOG(AM$4,10))-(1000*LOG(AM63,10)))))</f>
        <v>0</v>
      </c>
      <c r="AO63" s="27"/>
      <c r="AP63" s="29">
        <f>IF(AO63="",0,(AP$4*(101+(1000*LOG(AO$4,10))-(1000*LOG(AO63,10)))))</f>
        <v>0</v>
      </c>
      <c r="AQ63" s="29">
        <f>N63+P63+R63+T63+V63+X63+Z63+AB63+AD63+AF63+AH63+AJ63+AL63+AN63+AP63</f>
        <v>0</v>
      </c>
      <c r="AR63" s="32">
        <f>BL63</f>
        <v>0</v>
      </c>
      <c r="AS63" s="27" t="s">
        <v>626</v>
      </c>
      <c r="AT63" s="29">
        <f>IF(AS63="*",AR63*0.05,0)</f>
        <v>0</v>
      </c>
      <c r="AU63" s="33">
        <f>AR63+AT63</f>
        <v>0</v>
      </c>
      <c r="AV63" s="27" t="s">
        <v>522</v>
      </c>
      <c r="AW63" s="29">
        <f>N63</f>
        <v>0</v>
      </c>
      <c r="AX63" s="29">
        <f>P63</f>
        <v>0</v>
      </c>
      <c r="AY63" s="29">
        <f>R63</f>
        <v>0</v>
      </c>
      <c r="AZ63" s="29">
        <f>T63</f>
        <v>0</v>
      </c>
      <c r="BA63" s="29">
        <f>V63</f>
        <v>0</v>
      </c>
      <c r="BB63" s="29">
        <f>X63</f>
        <v>0</v>
      </c>
      <c r="BC63" s="29">
        <f>Z63</f>
        <v>0</v>
      </c>
      <c r="BD63" s="29">
        <f>AB63</f>
        <v>0</v>
      </c>
      <c r="BE63" s="29">
        <f>AD63</f>
        <v>0</v>
      </c>
      <c r="BF63" s="29">
        <f>AF63</f>
        <v>0</v>
      </c>
      <c r="BG63" s="29">
        <f>AH63</f>
        <v>0</v>
      </c>
      <c r="BH63" s="29">
        <f>AJ63</f>
        <v>0</v>
      </c>
      <c r="BI63" s="29">
        <f>AL63</f>
        <v>0</v>
      </c>
      <c r="BJ63" s="29">
        <f>AN63</f>
        <v>0</v>
      </c>
      <c r="BK63" s="29">
        <f>AP63</f>
        <v>0</v>
      </c>
      <c r="BL63" s="34">
        <f>(LARGE(AW63:BK63,1))+(LARGE(AW63:BK63,2))+(LARGE(AW63:BK63,3))+(LARGE(AW63:BK63,4))+(LARGE(AW63:BK63,5))</f>
        <v>0</v>
      </c>
      <c r="BM63" s="27"/>
      <c r="BN63" s="27"/>
    </row>
    <row r="64" spans="1:66" ht="12">
      <c r="A64" s="27">
        <f>COUNTIF(AW64:BK64,"&gt;0")</f>
        <v>0</v>
      </c>
      <c r="B64" s="28">
        <v>1</v>
      </c>
      <c r="C64" s="29">
        <f>DATEDIF(B64,$C$4,"Y")</f>
        <v>118</v>
      </c>
      <c r="D64" s="30"/>
      <c r="E64" s="30" t="str">
        <f>IF(C64&lt;46,"YES","NO")</f>
        <v>NO</v>
      </c>
      <c r="F64" s="30" t="str">
        <f>IF(AND(C64&gt;45,C64&lt;66),"YES","NO")</f>
        <v>NO</v>
      </c>
      <c r="G64" s="30" t="str">
        <f>IF(AND(C64&gt;65,C64&lt;100),"YES","NO")</f>
        <v>NO</v>
      </c>
      <c r="H64" s="30"/>
      <c r="I64" s="30"/>
      <c r="J64" s="30">
        <f>J63+1</f>
        <v>60</v>
      </c>
      <c r="K64" s="30" t="s">
        <v>44</v>
      </c>
      <c r="L64" s="30" t="s">
        <v>605</v>
      </c>
      <c r="M64" s="27"/>
      <c r="N64" s="29">
        <f>IF(M64="",0,(N$4*(101+(1000*LOG(M$4,10))-(1000*LOG(M64,10)))))</f>
        <v>0</v>
      </c>
      <c r="O64" s="27"/>
      <c r="P64" s="29">
        <f>IF(O64="",0,(P$4*(101+(1000*LOG(O$4,10))-(1000*LOG(O64,10)))))</f>
        <v>0</v>
      </c>
      <c r="Q64" s="27"/>
      <c r="R64" s="31">
        <f>IF(Q64="",0,(R$4*(101+(1000*LOG(Q$4,10))-(1000*LOG(Q64,10)))))</f>
        <v>0</v>
      </c>
      <c r="S64" s="27"/>
      <c r="T64" s="29">
        <f>IF(S64="",0,(T$4*(101+(1000*LOG(S$4,10))-(1000*LOG(S64,10)))))</f>
        <v>0</v>
      </c>
      <c r="U64" s="27"/>
      <c r="V64" s="29">
        <f>IF(U64="",0,(V$4*(101+(1000*LOG(U$4,10))-(1000*LOG(U64,10)))))</f>
        <v>0</v>
      </c>
      <c r="W64" s="27"/>
      <c r="X64" s="29">
        <f>IF(W64="",0,(X$4*(101+(1000*LOG(W$4,10))-(1000*LOG(W64,10)))))</f>
        <v>0</v>
      </c>
      <c r="Y64" s="27"/>
      <c r="Z64" s="29">
        <f>IF(Y64="",0,(Z$4*(101+(1000*LOG(Y$4,10))-(1000*LOG(Y64,10)))))</f>
        <v>0</v>
      </c>
      <c r="AA64" s="27"/>
      <c r="AB64" s="29">
        <f>IF(AA64="",0,(AB$4*(101+(1000*LOG(AA$4,10))-(1000*LOG(AA64,10)))))</f>
        <v>0</v>
      </c>
      <c r="AC64" s="27"/>
      <c r="AD64" s="29">
        <f>IF(AC64="",0,(AD$4*(101+(1000*LOG(AC$4,10))-(1000*LOG(AC64,10)))))</f>
        <v>0</v>
      </c>
      <c r="AE64" s="27"/>
      <c r="AF64" s="29">
        <f>IF(AE64="",0,(AF$4*(101+(1000*LOG(AE$4,10))-(1000*LOG(AE64,10)))))</f>
        <v>0</v>
      </c>
      <c r="AG64" s="27"/>
      <c r="AH64" s="29">
        <f>IF(AG64="",0,(AH$4*(101+(1000*LOG(AG$4,10))-(1000*LOG(AG64,10)))))</f>
        <v>0</v>
      </c>
      <c r="AI64" s="27"/>
      <c r="AJ64" s="29">
        <f>IF(AI64="",0,(AJ$4*(101+(1000*LOG(AI$4,10))-(1000*LOG(AI64,10)))))</f>
        <v>0</v>
      </c>
      <c r="AK64" s="27"/>
      <c r="AL64" s="29">
        <f>IF(AK64="",0,(AL$4*(101+(1000*LOG(AK$4,10))-(1000*LOG(AK64,10)))))</f>
        <v>0</v>
      </c>
      <c r="AM64" s="27"/>
      <c r="AN64" s="29">
        <f>IF(AM64="",0,(AN$4*(101+(1000*LOG(AM$4,10))-(1000*LOG(AM64,10)))))</f>
        <v>0</v>
      </c>
      <c r="AO64" s="27"/>
      <c r="AP64" s="29">
        <f>IF(AO64="",0,(AP$4*(101+(1000*LOG(AO$4,10))-(1000*LOG(AO64,10)))))</f>
        <v>0</v>
      </c>
      <c r="AQ64" s="29">
        <f>N64+P64+R64+T64+V64+X64+Z64+AB64+AD64+AF64+AH64+AJ64+AL64+AN64+AP64</f>
        <v>0</v>
      </c>
      <c r="AR64" s="32">
        <f>BL64</f>
        <v>0</v>
      </c>
      <c r="AS64" s="27" t="s">
        <v>626</v>
      </c>
      <c r="AT64" s="29">
        <f>IF(AS64="*",AR64*0.05,0)</f>
        <v>0</v>
      </c>
      <c r="AU64" s="33">
        <f>AR64+AT64</f>
        <v>0</v>
      </c>
      <c r="AV64" s="27" t="s">
        <v>522</v>
      </c>
      <c r="AW64" s="29">
        <f>N64</f>
        <v>0</v>
      </c>
      <c r="AX64" s="29">
        <f>P64</f>
        <v>0</v>
      </c>
      <c r="AY64" s="29">
        <f>R64</f>
        <v>0</v>
      </c>
      <c r="AZ64" s="29">
        <f>T64</f>
        <v>0</v>
      </c>
      <c r="BA64" s="29">
        <f>V64</f>
        <v>0</v>
      </c>
      <c r="BB64" s="29">
        <f>X64</f>
        <v>0</v>
      </c>
      <c r="BC64" s="29">
        <f>Z64</f>
        <v>0</v>
      </c>
      <c r="BD64" s="29">
        <f>AB64</f>
        <v>0</v>
      </c>
      <c r="BE64" s="29">
        <f>AD64</f>
        <v>0</v>
      </c>
      <c r="BF64" s="29">
        <f>AF64</f>
        <v>0</v>
      </c>
      <c r="BG64" s="29">
        <f>AH64</f>
        <v>0</v>
      </c>
      <c r="BH64" s="29">
        <f>AJ64</f>
        <v>0</v>
      </c>
      <c r="BI64" s="29">
        <f>AL64</f>
        <v>0</v>
      </c>
      <c r="BJ64" s="29">
        <f>AN64</f>
        <v>0</v>
      </c>
      <c r="BK64" s="29">
        <f>AP64</f>
        <v>0</v>
      </c>
      <c r="BL64" s="34">
        <f>(LARGE(AW64:BK64,1))+(LARGE(AW64:BK64,2))+(LARGE(AW64:BK64,3))+(LARGE(AW64:BK64,4))+(LARGE(AW64:BK64,5))</f>
        <v>0</v>
      </c>
      <c r="BM64" s="27"/>
      <c r="BN64" s="27"/>
    </row>
    <row r="65" spans="1:64" ht="12">
      <c r="A65" s="4">
        <f>COUNTIF(AW65:BK65,"&gt;0")</f>
        <v>0</v>
      </c>
      <c r="B65" s="2">
        <v>18303</v>
      </c>
      <c r="C65" s="3">
        <f>DATEDIF(B65,$C$4,"Y")</f>
        <v>68</v>
      </c>
      <c r="D65" s="1" t="s">
        <v>296</v>
      </c>
      <c r="E65" s="1" t="str">
        <f>IF(C65&lt;46,"YES","NO")</f>
        <v>NO</v>
      </c>
      <c r="F65" s="1" t="str">
        <f>IF(AND(C65&gt;45,C65&lt;66),"YES","NO")</f>
        <v>NO</v>
      </c>
      <c r="G65" s="1" t="str">
        <f>IF(AND(C65&gt;65,C65&lt;100),"YES","NO")</f>
        <v>YES</v>
      </c>
      <c r="H65" s="1" t="s">
        <v>444</v>
      </c>
      <c r="I65" s="1">
        <v>2</v>
      </c>
      <c r="J65" s="1">
        <f>J64+1</f>
        <v>61</v>
      </c>
      <c r="K65" s="1" t="s">
        <v>210</v>
      </c>
      <c r="L65" s="1" t="s">
        <v>168</v>
      </c>
      <c r="N65" s="3">
        <f>IF(M65="",0,(N$4*(101+(1000*LOG(M$4,10))-(1000*LOG(M65,10)))))</f>
        <v>0</v>
      </c>
      <c r="P65" s="3">
        <f>IF(O65="",0,(P$4*(101+(1000*LOG(O$4,10))-(1000*LOG(O65,10)))))</f>
        <v>0</v>
      </c>
      <c r="R65" s="5">
        <f>IF(Q65="",0,(R$4*(101+(1000*LOG(Q$4,10))-(1000*LOG(Q65,10)))))</f>
        <v>0</v>
      </c>
      <c r="T65" s="3">
        <f>IF(S65="",0,(T$4*(101+(1000*LOG(S$4,10))-(1000*LOG(S65,10)))))</f>
        <v>0</v>
      </c>
      <c r="V65" s="3">
        <f>IF(U65="",0,(V$4*(101+(1000*LOG(U$4,10))-(1000*LOG(U65,10)))))</f>
        <v>0</v>
      </c>
      <c r="X65" s="3">
        <f>IF(W65="",0,(X$4*(101+(1000*LOG(W$4,10))-(1000*LOG(W65,10)))))</f>
        <v>0</v>
      </c>
      <c r="Z65" s="3">
        <f>IF(Y65="",0,(Z$4*(101+(1000*LOG(Y$4,10))-(1000*LOG(Y65,10)))))</f>
        <v>0</v>
      </c>
      <c r="AB65" s="3">
        <f>IF(AA65="",0,(AB$4*(101+(1000*LOG(AA$4,10))-(1000*LOG(AA65,10)))))</f>
        <v>0</v>
      </c>
      <c r="AD65" s="3">
        <f>IF(AC65="",0,(AD$4*(101+(1000*LOG(AC$4,10))-(1000*LOG(AC65,10)))))</f>
        <v>0</v>
      </c>
      <c r="AF65" s="3">
        <f>IF(AE65="",0,(AF$4*(101+(1000*LOG(AE$4,10))-(1000*LOG(AE65,10)))))</f>
        <v>0</v>
      </c>
      <c r="AH65" s="3">
        <f>IF(AG65="",0,(AH$4*(101+(1000*LOG(AG$4,10))-(1000*LOG(AG65,10)))))</f>
        <v>0</v>
      </c>
      <c r="AJ65" s="3">
        <f>IF(AI65="",0,(AJ$4*(101+(1000*LOG(AI$4,10))-(1000*LOG(AI65,10)))))</f>
        <v>0</v>
      </c>
      <c r="AL65" s="3">
        <f>IF(AK65="",0,(AL$4*(101+(1000*LOG(AK$4,10))-(1000*LOG(AK65,10)))))</f>
        <v>0</v>
      </c>
      <c r="AN65" s="3">
        <f>IF(AM65="",0,(AN$4*(101+(1000*LOG(AM$4,10))-(1000*LOG(AM65,10)))))</f>
        <v>0</v>
      </c>
      <c r="AP65" s="3">
        <f>IF(AO65="",0,(AP$4*(101+(1000*LOG(AO$4,10))-(1000*LOG(AO65,10)))))</f>
        <v>0</v>
      </c>
      <c r="AQ65" s="3">
        <f>N65+P65+R65+T65+V65+X65+Z65+AB65+AD65+AF65+AH65+AJ65+AL65+AN65+AP65</f>
        <v>0</v>
      </c>
      <c r="AR65" s="6">
        <f>BL65</f>
        <v>0</v>
      </c>
      <c r="AS65" s="9" t="s">
        <v>626</v>
      </c>
      <c r="AT65" s="3">
        <f>IF(AS65="*",AR65*0.05,0)</f>
        <v>0</v>
      </c>
      <c r="AU65" s="7">
        <f>AR65+AT65</f>
        <v>0</v>
      </c>
      <c r="AV65" s="4" t="s">
        <v>27</v>
      </c>
      <c r="AW65" s="3">
        <f>N65</f>
        <v>0</v>
      </c>
      <c r="AX65" s="3">
        <f>P65</f>
        <v>0</v>
      </c>
      <c r="AY65" s="3">
        <f>R65</f>
        <v>0</v>
      </c>
      <c r="AZ65" s="3">
        <f>T65</f>
        <v>0</v>
      </c>
      <c r="BA65" s="3">
        <f>V65</f>
        <v>0</v>
      </c>
      <c r="BB65" s="3">
        <f>X65</f>
        <v>0</v>
      </c>
      <c r="BC65" s="3">
        <f>Z65</f>
        <v>0</v>
      </c>
      <c r="BD65" s="3">
        <f>AB65</f>
        <v>0</v>
      </c>
      <c r="BE65" s="3">
        <f>AD65</f>
        <v>0</v>
      </c>
      <c r="BF65" s="3">
        <f>AF65</f>
        <v>0</v>
      </c>
      <c r="BG65" s="3">
        <f>AH65</f>
        <v>0</v>
      </c>
      <c r="BH65" s="3">
        <f>AJ65</f>
        <v>0</v>
      </c>
      <c r="BI65" s="3">
        <f>AL65</f>
        <v>0</v>
      </c>
      <c r="BJ65" s="3">
        <f>AN65</f>
        <v>0</v>
      </c>
      <c r="BK65" s="3">
        <f>AP65</f>
        <v>0</v>
      </c>
      <c r="BL65" s="8">
        <f>(LARGE(AW65:BK65,1))+(LARGE(AW65:BK65,2))+(LARGE(AW65:BK65,3))+(LARGE(AW65:BK65,4))+(LARGE(AW65:BK65,5))</f>
        <v>0</v>
      </c>
    </row>
    <row r="66" spans="1:64" ht="12">
      <c r="A66" s="4">
        <f>COUNTIF(AW66:BK66,"&gt;0")</f>
        <v>0</v>
      </c>
      <c r="B66" s="2">
        <v>18180</v>
      </c>
      <c r="C66" s="3">
        <f>DATEDIF(B66,$C$4,"Y")</f>
        <v>68</v>
      </c>
      <c r="D66" s="1" t="s">
        <v>332</v>
      </c>
      <c r="E66" s="1" t="str">
        <f>IF(C66&lt;46,"YES","NO")</f>
        <v>NO</v>
      </c>
      <c r="F66" s="1" t="str">
        <f>IF(AND(C66&gt;45,C66&lt;66),"YES","NO")</f>
        <v>NO</v>
      </c>
      <c r="G66" s="1" t="str">
        <f>IF(AND(C66&gt;65,C66&lt;100),"YES","NO")</f>
        <v>YES</v>
      </c>
      <c r="H66" s="1" t="s">
        <v>109</v>
      </c>
      <c r="I66" s="1">
        <v>1</v>
      </c>
      <c r="J66" s="1">
        <f>J65+1</f>
        <v>62</v>
      </c>
      <c r="K66" s="1" t="s">
        <v>318</v>
      </c>
      <c r="L66" s="1" t="s">
        <v>342</v>
      </c>
      <c r="N66" s="3">
        <f>IF(M66="",0,(N$4*(101+(1000*LOG(M$4,10))-(1000*LOG(M66,10)))))</f>
        <v>0</v>
      </c>
      <c r="P66" s="3">
        <f>IF(O66="",0,(P$4*(101+(1000*LOG(O$4,10))-(1000*LOG(O66,10)))))</f>
        <v>0</v>
      </c>
      <c r="R66" s="5">
        <f>IF(Q66="",0,(R$4*(101+(1000*LOG(Q$4,10))-(1000*LOG(Q66,10)))))</f>
        <v>0</v>
      </c>
      <c r="T66" s="3">
        <f>IF(S66="",0,(T$4*(101+(1000*LOG(S$4,10))-(1000*LOG(S66,10)))))</f>
        <v>0</v>
      </c>
      <c r="V66" s="3">
        <f>IF(U66="",0,(V$4*(101+(1000*LOG(U$4,10))-(1000*LOG(U66,10)))))</f>
        <v>0</v>
      </c>
      <c r="X66" s="3">
        <f>IF(W66="",0,(X$4*(101+(1000*LOG(W$4,10))-(1000*LOG(W66,10)))))</f>
        <v>0</v>
      </c>
      <c r="Z66" s="3">
        <f>IF(Y66="",0,(Z$4*(101+(1000*LOG(Y$4,10))-(1000*LOG(Y66,10)))))</f>
        <v>0</v>
      </c>
      <c r="AB66" s="3">
        <f>IF(AA66="",0,(AB$4*(101+(1000*LOG(AA$4,10))-(1000*LOG(AA66,10)))))</f>
        <v>0</v>
      </c>
      <c r="AD66" s="3">
        <f>IF(AC66="",0,(AD$4*(101+(1000*LOG(AC$4,10))-(1000*LOG(AC66,10)))))</f>
        <v>0</v>
      </c>
      <c r="AF66" s="3">
        <f>IF(AE66="",0,(AF$4*(101+(1000*LOG(AE$4,10))-(1000*LOG(AE66,10)))))</f>
        <v>0</v>
      </c>
      <c r="AH66" s="3">
        <f>IF(AG66="",0,(AH$4*(101+(1000*LOG(AG$4,10))-(1000*LOG(AG66,10)))))</f>
        <v>0</v>
      </c>
      <c r="AJ66" s="3">
        <f>IF(AI66="",0,(AJ$4*(101+(1000*LOG(AI$4,10))-(1000*LOG(AI66,10)))))</f>
        <v>0</v>
      </c>
      <c r="AL66" s="3">
        <f>IF(AK66="",0,(AL$4*(101+(1000*LOG(AK$4,10))-(1000*LOG(AK66,10)))))</f>
        <v>0</v>
      </c>
      <c r="AN66" s="3">
        <f>IF(AM66="",0,(AN$4*(101+(1000*LOG(AM$4,10))-(1000*LOG(AM66,10)))))</f>
        <v>0</v>
      </c>
      <c r="AP66" s="3">
        <f>IF(AO66="",0,(AP$4*(101+(1000*LOG(AO$4,10))-(1000*LOG(AO66,10)))))</f>
        <v>0</v>
      </c>
      <c r="AQ66" s="3">
        <f>N66+P66+R66+T66+V66+X66+Z66+AB66+AD66+AF66+AH66+AJ66+AL66+AN66+AP66</f>
        <v>0</v>
      </c>
      <c r="AR66" s="6">
        <f>BL66</f>
        <v>0</v>
      </c>
      <c r="AS66" s="4" t="s">
        <v>626</v>
      </c>
      <c r="AT66" s="3">
        <f>IF(AS66="*",AR66*0.05,0)</f>
        <v>0</v>
      </c>
      <c r="AU66" s="7">
        <f>AR66+AT66</f>
        <v>0</v>
      </c>
      <c r="AV66" s="4" t="s">
        <v>27</v>
      </c>
      <c r="AW66" s="3">
        <f>N66</f>
        <v>0</v>
      </c>
      <c r="AX66" s="3">
        <f>P66</f>
        <v>0</v>
      </c>
      <c r="AY66" s="3">
        <f>R66</f>
        <v>0</v>
      </c>
      <c r="AZ66" s="3">
        <f>T66</f>
        <v>0</v>
      </c>
      <c r="BA66" s="3">
        <f>V66</f>
        <v>0</v>
      </c>
      <c r="BB66" s="3">
        <f>X66</f>
        <v>0</v>
      </c>
      <c r="BC66" s="3">
        <f>Z66</f>
        <v>0</v>
      </c>
      <c r="BD66" s="3">
        <f>AB66</f>
        <v>0</v>
      </c>
      <c r="BE66" s="3">
        <f>AD66</f>
        <v>0</v>
      </c>
      <c r="BF66" s="3">
        <f>AF66</f>
        <v>0</v>
      </c>
      <c r="BG66" s="3">
        <f>AH66</f>
        <v>0</v>
      </c>
      <c r="BH66" s="3">
        <f>AJ66</f>
        <v>0</v>
      </c>
      <c r="BI66" s="3">
        <f>AL66</f>
        <v>0</v>
      </c>
      <c r="BJ66" s="3">
        <f>AN66</f>
        <v>0</v>
      </c>
      <c r="BK66" s="3">
        <f>AP66</f>
        <v>0</v>
      </c>
      <c r="BL66" s="8">
        <f>(LARGE(AW66:BK66,1))+(LARGE(AW66:BK66,2))+(LARGE(AW66:BK66,3))+(LARGE(AW66:BK66,4))+(LARGE(AW66:BK66,5))</f>
        <v>0</v>
      </c>
    </row>
    <row r="67" spans="1:64" ht="12">
      <c r="A67" s="4">
        <f>COUNTIF(AW67:BK67,"&gt;0")</f>
        <v>0</v>
      </c>
      <c r="B67" s="2">
        <v>23112</v>
      </c>
      <c r="C67" s="3">
        <f>DATEDIF(B67,$C$4,"Y")</f>
        <v>55</v>
      </c>
      <c r="D67" s="1" t="s">
        <v>50</v>
      </c>
      <c r="E67" s="1" t="str">
        <f>IF(C67&lt;46,"YES","NO")</f>
        <v>NO</v>
      </c>
      <c r="F67" s="1" t="str">
        <f>IF(AND(C67&gt;45,C67&lt;66),"YES","NO")</f>
        <v>YES</v>
      </c>
      <c r="G67" s="1" t="str">
        <f>IF(AND(C67&gt;65,C67&lt;100),"YES","NO")</f>
        <v>NO</v>
      </c>
      <c r="H67" s="1" t="s">
        <v>102</v>
      </c>
      <c r="I67" s="1">
        <v>1</v>
      </c>
      <c r="J67" s="1">
        <f>J66+1</f>
        <v>63</v>
      </c>
      <c r="K67" s="1" t="s">
        <v>121</v>
      </c>
      <c r="L67" s="1" t="s">
        <v>406</v>
      </c>
      <c r="N67" s="3">
        <f>IF(M67="",0,(N$4*(101+(1000*LOG(M$4,10))-(1000*LOG(M67,10)))))</f>
        <v>0</v>
      </c>
      <c r="P67" s="3">
        <f>IF(O67="",0,(P$4*(101+(1000*LOG(O$4,10))-(1000*LOG(O67,10)))))</f>
        <v>0</v>
      </c>
      <c r="R67" s="5">
        <f>IF(Q67="",0,(R$4*(101+(1000*LOG(Q$4,10))-(1000*LOG(Q67,10)))))</f>
        <v>0</v>
      </c>
      <c r="T67" s="3">
        <f>IF(S67="",0,(T$4*(101+(1000*LOG(S$4,10))-(1000*LOG(S67,10)))))</f>
        <v>0</v>
      </c>
      <c r="V67" s="3">
        <f>IF(U67="",0,(V$4*(101+(1000*LOG(U$4,10))-(1000*LOG(U67,10)))))</f>
        <v>0</v>
      </c>
      <c r="X67" s="3">
        <f>IF(W67="",0,(X$4*(101+(1000*LOG(W$4,10))-(1000*LOG(W67,10)))))</f>
        <v>0</v>
      </c>
      <c r="Z67" s="3">
        <f>IF(Y67="",0,(Z$4*(101+(1000*LOG(Y$4,10))-(1000*LOG(Y67,10)))))</f>
        <v>0</v>
      </c>
      <c r="AB67" s="3">
        <f>IF(AA67="",0,(AB$4*(101+(1000*LOG(AA$4,10))-(1000*LOG(AA67,10)))))</f>
        <v>0</v>
      </c>
      <c r="AD67" s="3">
        <f>IF(AC67="",0,(AD$4*(101+(1000*LOG(AC$4,10))-(1000*LOG(AC67,10)))))</f>
        <v>0</v>
      </c>
      <c r="AF67" s="3">
        <f>IF(AE67="",0,(AF$4*(101+(1000*LOG(AE$4,10))-(1000*LOG(AE67,10)))))</f>
        <v>0</v>
      </c>
      <c r="AH67" s="3">
        <f>IF(AG67="",0,(AH$4*(101+(1000*LOG(AG$4,10))-(1000*LOG(AG67,10)))))</f>
        <v>0</v>
      </c>
      <c r="AJ67" s="3">
        <f>IF(AI67="",0,(AJ$4*(101+(1000*LOG(AI$4,10))-(1000*LOG(AI67,10)))))</f>
        <v>0</v>
      </c>
      <c r="AL67" s="3">
        <f>IF(AK67="",0,(AL$4*(101+(1000*LOG(AK$4,10))-(1000*LOG(AK67,10)))))</f>
        <v>0</v>
      </c>
      <c r="AN67" s="3">
        <f>IF(AM67="",0,(AN$4*(101+(1000*LOG(AM$4,10))-(1000*LOG(AM67,10)))))</f>
        <v>0</v>
      </c>
      <c r="AP67" s="3">
        <f>IF(AO67="",0,(AP$4*(101+(1000*LOG(AO$4,10))-(1000*LOG(AO67,10)))))</f>
        <v>0</v>
      </c>
      <c r="AQ67" s="3">
        <f>N67+P67+R67+T67+V67+X67+Z67+AB67+AD67+AF67+AH67+AJ67+AL67+AN67+AP67</f>
        <v>0</v>
      </c>
      <c r="AR67" s="6">
        <f>BL67</f>
        <v>0</v>
      </c>
      <c r="AS67" s="9" t="s">
        <v>626</v>
      </c>
      <c r="AT67" s="3">
        <f>IF(AS67="*",AR67*0.05,0)</f>
        <v>0</v>
      </c>
      <c r="AU67" s="7">
        <f>AR67+AT67</f>
        <v>0</v>
      </c>
      <c r="AV67" s="26" t="s">
        <v>27</v>
      </c>
      <c r="AW67" s="3">
        <f>N67</f>
        <v>0</v>
      </c>
      <c r="AX67" s="3">
        <f>P67</f>
        <v>0</v>
      </c>
      <c r="AY67" s="3">
        <f>R67</f>
        <v>0</v>
      </c>
      <c r="AZ67" s="3">
        <f>T67</f>
        <v>0</v>
      </c>
      <c r="BA67" s="3">
        <f>V67</f>
        <v>0</v>
      </c>
      <c r="BB67" s="3">
        <f>X67</f>
        <v>0</v>
      </c>
      <c r="BC67" s="3">
        <f>Z67</f>
        <v>0</v>
      </c>
      <c r="BD67" s="3">
        <f>AB67</f>
        <v>0</v>
      </c>
      <c r="BE67" s="3">
        <f>AD67</f>
        <v>0</v>
      </c>
      <c r="BF67" s="3">
        <f>AF67</f>
        <v>0</v>
      </c>
      <c r="BG67" s="3">
        <f>AH67</f>
        <v>0</v>
      </c>
      <c r="BH67" s="3">
        <f>AJ67</f>
        <v>0</v>
      </c>
      <c r="BI67" s="3">
        <f>AL67</f>
        <v>0</v>
      </c>
      <c r="BJ67" s="3">
        <f>AN67</f>
        <v>0</v>
      </c>
      <c r="BK67" s="3">
        <f>AP67</f>
        <v>0</v>
      </c>
      <c r="BL67" s="8">
        <f>(LARGE(AW67:BK67,1))+(LARGE(AW67:BK67,2))+(LARGE(AW67:BK67,3))+(LARGE(AW67:BK67,4))+(LARGE(AW67:BK67,5))</f>
        <v>0</v>
      </c>
    </row>
    <row r="68" spans="1:64" ht="12">
      <c r="A68" s="4">
        <f>COUNTIF(AW68:BK68,"&gt;0")</f>
        <v>0</v>
      </c>
      <c r="B68" s="2">
        <v>21053</v>
      </c>
      <c r="C68" s="3">
        <f>DATEDIF(B68,$C$4,"Y")</f>
        <v>60</v>
      </c>
      <c r="D68" s="12" t="s">
        <v>521</v>
      </c>
      <c r="E68" s="1" t="str">
        <f>IF(C68&lt;46,"YES","NO")</f>
        <v>NO</v>
      </c>
      <c r="F68" s="1" t="str">
        <f>IF(AND(C68&gt;45,C68&lt;66),"YES","NO")</f>
        <v>YES</v>
      </c>
      <c r="G68" s="1" t="str">
        <f>IF(AND(C68&gt;65,C68&lt;100),"YES","NO")</f>
        <v>NO</v>
      </c>
      <c r="H68" s="12" t="s">
        <v>259</v>
      </c>
      <c r="I68" s="1">
        <v>1</v>
      </c>
      <c r="J68" s="1">
        <f>J67+1</f>
        <v>64</v>
      </c>
      <c r="K68" s="1" t="s">
        <v>39</v>
      </c>
      <c r="L68" s="1" t="s">
        <v>506</v>
      </c>
      <c r="N68" s="3">
        <f>IF(M68="",0,(N$4*(101+(1000*LOG(M$4,10))-(1000*LOG(M68,10)))))</f>
        <v>0</v>
      </c>
      <c r="P68" s="3">
        <f>IF(O68="",0,(P$4*(101+(1000*LOG(O$4,10))-(1000*LOG(O68,10)))))</f>
        <v>0</v>
      </c>
      <c r="R68" s="5">
        <f>IF(Q68="",0,(R$4*(101+(1000*LOG(Q$4,10))-(1000*LOG(Q68,10)))))</f>
        <v>0</v>
      </c>
      <c r="T68" s="3">
        <f>IF(S68="",0,(T$4*(101+(1000*LOG(S$4,10))-(1000*LOG(S68,10)))))</f>
        <v>0</v>
      </c>
      <c r="V68" s="3">
        <f>IF(U68="",0,(V$4*(101+(1000*LOG(U$4,10))-(1000*LOG(U68,10)))))</f>
        <v>0</v>
      </c>
      <c r="X68" s="3">
        <f>IF(W68="",0,(X$4*(101+(1000*LOG(W$4,10))-(1000*LOG(W68,10)))))</f>
        <v>0</v>
      </c>
      <c r="Z68" s="3">
        <f>IF(Y68="",0,(Z$4*(101+(1000*LOG(Y$4,10))-(1000*LOG(Y68,10)))))</f>
        <v>0</v>
      </c>
      <c r="AB68" s="3">
        <f>IF(AA68="",0,(AB$4*(101+(1000*LOG(AA$4,10))-(1000*LOG(AA68,10)))))</f>
        <v>0</v>
      </c>
      <c r="AD68" s="3">
        <f>IF(AC68="",0,(AD$4*(101+(1000*LOG(AC$4,10))-(1000*LOG(AC68,10)))))</f>
        <v>0</v>
      </c>
      <c r="AF68" s="3">
        <f>IF(AE68="",0,(AF$4*(101+(1000*LOG(AE$4,10))-(1000*LOG(AE68,10)))))</f>
        <v>0</v>
      </c>
      <c r="AH68" s="3">
        <f>IF(AG68="",0,(AH$4*(101+(1000*LOG(AG$4,10))-(1000*LOG(AG68,10)))))</f>
        <v>0</v>
      </c>
      <c r="AJ68" s="3">
        <f>IF(AI68="",0,(AJ$4*(101+(1000*LOG(AI$4,10))-(1000*LOG(AI68,10)))))</f>
        <v>0</v>
      </c>
      <c r="AL68" s="3">
        <f>IF(AK68="",0,(AL$4*(101+(1000*LOG(AK$4,10))-(1000*LOG(AK68,10)))))</f>
        <v>0</v>
      </c>
      <c r="AN68" s="3">
        <f>IF(AM68="",0,(AN$4*(101+(1000*LOG(AM$4,10))-(1000*LOG(AM68,10)))))</f>
        <v>0</v>
      </c>
      <c r="AP68" s="3">
        <f>IF(AO68="",0,(AP$4*(101+(1000*LOG(AO$4,10))-(1000*LOG(AO68,10)))))</f>
        <v>0</v>
      </c>
      <c r="AQ68" s="3">
        <f>N68+P68+R68+T68+V68+X68+Z68+AB68+AD68+AF68+AH68+AJ68+AL68+AN68+AP68</f>
        <v>0</v>
      </c>
      <c r="AR68" s="6">
        <f>BL68</f>
        <v>0</v>
      </c>
      <c r="AS68" s="12" t="s">
        <v>626</v>
      </c>
      <c r="AT68" s="3">
        <f>IF(AS68="*",AR68*0.05,0)</f>
        <v>0</v>
      </c>
      <c r="AU68" s="7">
        <f>AR68+AT68</f>
        <v>0</v>
      </c>
      <c r="AV68" s="26" t="s">
        <v>27</v>
      </c>
      <c r="AW68" s="3">
        <f>N68</f>
        <v>0</v>
      </c>
      <c r="AX68" s="3">
        <f>P68</f>
        <v>0</v>
      </c>
      <c r="AY68" s="3">
        <f>R68</f>
        <v>0</v>
      </c>
      <c r="AZ68" s="3">
        <f>T68</f>
        <v>0</v>
      </c>
      <c r="BA68" s="3">
        <f>V68</f>
        <v>0</v>
      </c>
      <c r="BB68" s="3">
        <f>X68</f>
        <v>0</v>
      </c>
      <c r="BC68" s="3">
        <f>Z68</f>
        <v>0</v>
      </c>
      <c r="BD68" s="3">
        <f>AB68</f>
        <v>0</v>
      </c>
      <c r="BE68" s="3">
        <f>AD68</f>
        <v>0</v>
      </c>
      <c r="BF68" s="3">
        <f>AF68</f>
        <v>0</v>
      </c>
      <c r="BG68" s="3">
        <f>AH68</f>
        <v>0</v>
      </c>
      <c r="BH68" s="3">
        <f>AJ68</f>
        <v>0</v>
      </c>
      <c r="BI68" s="3">
        <f>AL68</f>
        <v>0</v>
      </c>
      <c r="BJ68" s="3">
        <f>AN68</f>
        <v>0</v>
      </c>
      <c r="BK68" s="3">
        <f>AP68</f>
        <v>0</v>
      </c>
      <c r="BL68" s="8">
        <f>(LARGE(AW68:BK68,1))+(LARGE(AW68:BK68,2))+(LARGE(AW68:BK68,3))+(LARGE(AW68:BK68,4))+(LARGE(AW68:BK68,5))</f>
        <v>0</v>
      </c>
    </row>
    <row r="69" spans="1:64" ht="12">
      <c r="A69" s="4">
        <f>COUNTIF(AW69:BK69,"&gt;0")</f>
        <v>0</v>
      </c>
      <c r="B69" s="2">
        <v>20038</v>
      </c>
      <c r="C69" s="3">
        <f>DATEDIF(B69,$C$4,"Y")</f>
        <v>63</v>
      </c>
      <c r="D69" s="1" t="s">
        <v>332</v>
      </c>
      <c r="E69" s="1" t="str">
        <f>IF(C69&lt;46,"YES","NO")</f>
        <v>NO</v>
      </c>
      <c r="F69" s="1" t="str">
        <f>IF(AND(C69&gt;45,C69&lt;66),"YES","NO")</f>
        <v>YES</v>
      </c>
      <c r="G69" s="1" t="str">
        <f>IF(AND(C69&gt;65,C69&lt;100),"YES","NO")</f>
        <v>NO</v>
      </c>
      <c r="H69" s="1" t="s">
        <v>212</v>
      </c>
      <c r="I69" s="1">
        <v>1</v>
      </c>
      <c r="J69" s="1">
        <f>J68+1</f>
        <v>65</v>
      </c>
      <c r="K69" s="1" t="s">
        <v>20</v>
      </c>
      <c r="L69" s="1" t="s">
        <v>135</v>
      </c>
      <c r="N69" s="3">
        <f>IF(M69="",0,(N$4*(101+(1000*LOG(M$4,10))-(1000*LOG(M69,10)))))</f>
        <v>0</v>
      </c>
      <c r="P69" s="3">
        <f>IF(O69="",0,(P$4*(101+(1000*LOG(O$4,10))-(1000*LOG(O69,10)))))</f>
        <v>0</v>
      </c>
      <c r="R69" s="5">
        <f>IF(Q69="",0,(R$4*(101+(1000*LOG(Q$4,10))-(1000*LOG(Q69,10)))))</f>
        <v>0</v>
      </c>
      <c r="T69" s="3">
        <f>IF(S69="",0,(T$4*(101+(1000*LOG(S$4,10))-(1000*LOG(S69,10)))))</f>
        <v>0</v>
      </c>
      <c r="V69" s="3">
        <f>IF(U69="",0,(V$4*(101+(1000*LOG(U$4,10))-(1000*LOG(U69,10)))))</f>
        <v>0</v>
      </c>
      <c r="X69" s="3">
        <f>IF(W69="",0,(X$4*(101+(1000*LOG(W$4,10))-(1000*LOG(W69,10)))))</f>
        <v>0</v>
      </c>
      <c r="Z69" s="3">
        <f>IF(Y69="",0,(Z$4*(101+(1000*LOG(Y$4,10))-(1000*LOG(Y69,10)))))</f>
        <v>0</v>
      </c>
      <c r="AB69" s="3">
        <f>IF(AA69="",0,(AB$4*(101+(1000*LOG(AA$4,10))-(1000*LOG(AA69,10)))))</f>
        <v>0</v>
      </c>
      <c r="AD69" s="3">
        <f>IF(AC69="",0,(AD$4*(101+(1000*LOG(AC$4,10))-(1000*LOG(AC69,10)))))</f>
        <v>0</v>
      </c>
      <c r="AF69" s="3">
        <f>IF(AE69="",0,(AF$4*(101+(1000*LOG(AE$4,10))-(1000*LOG(AE69,10)))))</f>
        <v>0</v>
      </c>
      <c r="AH69" s="3">
        <f>IF(AG69="",0,(AH$4*(101+(1000*LOG(AG$4,10))-(1000*LOG(AG69,10)))))</f>
        <v>0</v>
      </c>
      <c r="AJ69" s="3">
        <f>IF(AI69="",0,(AJ$4*(101+(1000*LOG(AI$4,10))-(1000*LOG(AI69,10)))))</f>
        <v>0</v>
      </c>
      <c r="AL69" s="3">
        <f>IF(AK69="",0,(AL$4*(101+(1000*LOG(AK$4,10))-(1000*LOG(AK69,10)))))</f>
        <v>0</v>
      </c>
      <c r="AN69" s="3">
        <f>IF(AM69="",0,(AN$4*(101+(1000*LOG(AM$4,10))-(1000*LOG(AM69,10)))))</f>
        <v>0</v>
      </c>
      <c r="AP69" s="3">
        <f>IF(AO69="",0,(AP$4*(101+(1000*LOG(AO$4,10))-(1000*LOG(AO69,10)))))</f>
        <v>0</v>
      </c>
      <c r="AQ69" s="3">
        <f>N69+P69+R69+T69+V69+X69+Z69+AB69+AD69+AF69+AH69+AJ69+AL69+AN69+AP69</f>
        <v>0</v>
      </c>
      <c r="AR69" s="6">
        <f>BL69</f>
        <v>0</v>
      </c>
      <c r="AS69" s="12" t="s">
        <v>626</v>
      </c>
      <c r="AT69" s="3">
        <f>IF(AS69="*",AR69*0.05,0)</f>
        <v>0</v>
      </c>
      <c r="AU69" s="7">
        <f>AR69+AT69</f>
        <v>0</v>
      </c>
      <c r="AV69" s="4" t="s">
        <v>27</v>
      </c>
      <c r="AW69" s="3">
        <f>N69</f>
        <v>0</v>
      </c>
      <c r="AX69" s="3">
        <f>P69</f>
        <v>0</v>
      </c>
      <c r="AY69" s="3">
        <f>R69</f>
        <v>0</v>
      </c>
      <c r="AZ69" s="3">
        <f>T69</f>
        <v>0</v>
      </c>
      <c r="BA69" s="3">
        <f>V69</f>
        <v>0</v>
      </c>
      <c r="BB69" s="3">
        <f>X69</f>
        <v>0</v>
      </c>
      <c r="BC69" s="3">
        <f>Z69</f>
        <v>0</v>
      </c>
      <c r="BD69" s="3">
        <f>AB69</f>
        <v>0</v>
      </c>
      <c r="BE69" s="3">
        <f>AD69</f>
        <v>0</v>
      </c>
      <c r="BF69" s="3">
        <f>AF69</f>
        <v>0</v>
      </c>
      <c r="BG69" s="3">
        <f>AH69</f>
        <v>0</v>
      </c>
      <c r="BH69" s="3">
        <f>AJ69</f>
        <v>0</v>
      </c>
      <c r="BI69" s="3">
        <f>AL69</f>
        <v>0</v>
      </c>
      <c r="BJ69" s="3">
        <f>AN69</f>
        <v>0</v>
      </c>
      <c r="BK69" s="3">
        <f>AP69</f>
        <v>0</v>
      </c>
      <c r="BL69" s="8">
        <f>(LARGE(AW69:BK69,1))+(LARGE(AW69:BK69,2))+(LARGE(AW69:BK69,3))+(LARGE(AW69:BK69,4))+(LARGE(AW69:BK69,5))</f>
        <v>0</v>
      </c>
    </row>
    <row r="70" spans="1:64" ht="12">
      <c r="A70" s="4">
        <f>COUNTIF(AW70:BK70,"&gt;0")</f>
        <v>0</v>
      </c>
      <c r="B70" s="2">
        <v>24926</v>
      </c>
      <c r="C70" s="3">
        <f>DATEDIF(B70,$C$4,"Y")</f>
        <v>50</v>
      </c>
      <c r="D70" s="12" t="s">
        <v>521</v>
      </c>
      <c r="E70" s="1" t="str">
        <f>IF(C70&lt;46,"YES","NO")</f>
        <v>NO</v>
      </c>
      <c r="F70" s="1" t="str">
        <f>IF(AND(C70&gt;45,C70&lt;66),"YES","NO")</f>
        <v>YES</v>
      </c>
      <c r="G70" s="1" t="str">
        <f>IF(AND(C70&gt;65,C70&lt;100),"YES","NO")</f>
        <v>NO</v>
      </c>
      <c r="H70" s="1" t="s">
        <v>68</v>
      </c>
      <c r="I70" s="1">
        <v>1</v>
      </c>
      <c r="J70" s="1">
        <f>J69+1</f>
        <v>66</v>
      </c>
      <c r="K70" s="1" t="s">
        <v>400</v>
      </c>
      <c r="L70" s="1" t="s">
        <v>401</v>
      </c>
      <c r="N70" s="3">
        <f>IF(M70="",0,(N$4*(101+(1000*LOG(M$4,10))-(1000*LOG(M70,10)))))</f>
        <v>0</v>
      </c>
      <c r="P70" s="3">
        <f>IF(O70="",0,(P$4*(101+(1000*LOG(O$4,10))-(1000*LOG(O70,10)))))</f>
        <v>0</v>
      </c>
      <c r="R70" s="5">
        <f>IF(Q70="",0,(R$4*(101+(1000*LOG(Q$4,10))-(1000*LOG(Q70,10)))))</f>
        <v>0</v>
      </c>
      <c r="T70" s="3">
        <f>IF(S70="",0,(T$4*(101+(1000*LOG(S$4,10))-(1000*LOG(S70,10)))))</f>
        <v>0</v>
      </c>
      <c r="V70" s="3">
        <f>IF(U70="",0,(V$4*(101+(1000*LOG(U$4,10))-(1000*LOG(U70,10)))))</f>
        <v>0</v>
      </c>
      <c r="X70" s="3">
        <f>IF(W70="",0,(X$4*(101+(1000*LOG(W$4,10))-(1000*LOG(W70,10)))))</f>
        <v>0</v>
      </c>
      <c r="Z70" s="3">
        <f>IF(Y70="",0,(Z$4*(101+(1000*LOG(Y$4,10))-(1000*LOG(Y70,10)))))</f>
        <v>0</v>
      </c>
      <c r="AB70" s="3">
        <f>IF(AA70="",0,(AB$4*(101+(1000*LOG(AA$4,10))-(1000*LOG(AA70,10)))))</f>
        <v>0</v>
      </c>
      <c r="AD70" s="3">
        <f>IF(AC70="",0,(AD$4*(101+(1000*LOG(AC$4,10))-(1000*LOG(AC70,10)))))</f>
        <v>0</v>
      </c>
      <c r="AF70" s="3">
        <f>IF(AE70="",0,(AF$4*(101+(1000*LOG(AE$4,10))-(1000*LOG(AE70,10)))))</f>
        <v>0</v>
      </c>
      <c r="AH70" s="3">
        <f>IF(AG70="",0,(AH$4*(101+(1000*LOG(AG$4,10))-(1000*LOG(AG70,10)))))</f>
        <v>0</v>
      </c>
      <c r="AJ70" s="3">
        <f>IF(AI70="",0,(AJ$4*(101+(1000*LOG(AI$4,10))-(1000*LOG(AI70,10)))))</f>
        <v>0</v>
      </c>
      <c r="AL70" s="3">
        <f>IF(AK70="",0,(AL$4*(101+(1000*LOG(AK$4,10))-(1000*LOG(AK70,10)))))</f>
        <v>0</v>
      </c>
      <c r="AN70" s="3">
        <f>IF(AM70="",0,(AN$4*(101+(1000*LOG(AM$4,10))-(1000*LOG(AM70,10)))))</f>
        <v>0</v>
      </c>
      <c r="AP70" s="3">
        <f>IF(AO70="",0,(AP$4*(101+(1000*LOG(AO$4,10))-(1000*LOG(AO70,10)))))</f>
        <v>0</v>
      </c>
      <c r="AQ70" s="3">
        <f>N70+P70+R70+T70+V70+X70+Z70+AB70+AD70+AF70+AH70+AJ70+AL70+AN70+AP70</f>
        <v>0</v>
      </c>
      <c r="AR70" s="6">
        <f>BL70</f>
        <v>0</v>
      </c>
      <c r="AS70" s="12" t="s">
        <v>626</v>
      </c>
      <c r="AT70" s="3">
        <f>IF(AS70="*",AR70*0.05,0)</f>
        <v>0</v>
      </c>
      <c r="AU70" s="7">
        <f>AR70+AT70</f>
        <v>0</v>
      </c>
      <c r="AV70" s="4" t="s">
        <v>27</v>
      </c>
      <c r="AW70" s="3">
        <f>N70</f>
        <v>0</v>
      </c>
      <c r="AX70" s="3">
        <f>P70</f>
        <v>0</v>
      </c>
      <c r="AY70" s="3">
        <f>R70</f>
        <v>0</v>
      </c>
      <c r="AZ70" s="3">
        <f>T70</f>
        <v>0</v>
      </c>
      <c r="BA70" s="3">
        <f>V70</f>
        <v>0</v>
      </c>
      <c r="BB70" s="3">
        <f>X70</f>
        <v>0</v>
      </c>
      <c r="BC70" s="3">
        <f>Z70</f>
        <v>0</v>
      </c>
      <c r="BD70" s="3">
        <f>AB70</f>
        <v>0</v>
      </c>
      <c r="BE70" s="3">
        <f>AD70</f>
        <v>0</v>
      </c>
      <c r="BF70" s="3">
        <f>AF70</f>
        <v>0</v>
      </c>
      <c r="BG70" s="3">
        <f>AH70</f>
        <v>0</v>
      </c>
      <c r="BH70" s="3">
        <f>AJ70</f>
        <v>0</v>
      </c>
      <c r="BI70" s="3">
        <f>AL70</f>
        <v>0</v>
      </c>
      <c r="BJ70" s="3">
        <f>AN70</f>
        <v>0</v>
      </c>
      <c r="BK70" s="3">
        <f>AP70</f>
        <v>0</v>
      </c>
      <c r="BL70" s="8">
        <f>(LARGE(AW70:BK70,1))+(LARGE(AW70:BK70,2))+(LARGE(AW70:BK70,3))+(LARGE(AW70:BK70,4))+(LARGE(AW70:BK70,5))</f>
        <v>0</v>
      </c>
    </row>
    <row r="71" spans="1:64" ht="12">
      <c r="A71" s="4">
        <f>COUNTIF(AW71:BK71,"&gt;0")</f>
        <v>0</v>
      </c>
      <c r="B71" s="2">
        <v>21373</v>
      </c>
      <c r="C71" s="3">
        <f>DATEDIF(B71,$C$4,"Y")</f>
        <v>59</v>
      </c>
      <c r="D71" s="1" t="s">
        <v>296</v>
      </c>
      <c r="E71" s="1" t="str">
        <f>IF(C71&lt;46,"YES","NO")</f>
        <v>NO</v>
      </c>
      <c r="F71" s="1" t="str">
        <f>IF(AND(C71&gt;45,C71&lt;66),"YES","NO")</f>
        <v>YES</v>
      </c>
      <c r="G71" s="1" t="str">
        <f>IF(AND(C71&gt;65,C71&lt;100),"YES","NO")</f>
        <v>NO</v>
      </c>
      <c r="H71" s="1" t="s">
        <v>51</v>
      </c>
      <c r="I71" s="1">
        <v>2</v>
      </c>
      <c r="J71" s="1">
        <f>J70+1</f>
        <v>67</v>
      </c>
      <c r="K71" s="1" t="s">
        <v>278</v>
      </c>
      <c r="L71" s="1" t="s">
        <v>269</v>
      </c>
      <c r="N71" s="3">
        <f>IF(M71="",0,(N$4*(101+(1000*LOG(M$4,10))-(1000*LOG(M71,10)))))</f>
        <v>0</v>
      </c>
      <c r="P71" s="3">
        <f>IF(O71="",0,(P$4*(101+(1000*LOG(O$4,10))-(1000*LOG(O71,10)))))</f>
        <v>0</v>
      </c>
      <c r="R71" s="5">
        <f>IF(Q71="",0,(R$4*(101+(1000*LOG(Q$4,10))-(1000*LOG(Q71,10)))))</f>
        <v>0</v>
      </c>
      <c r="T71" s="3">
        <f>IF(S71="",0,(T$4*(101+(1000*LOG(S$4,10))-(1000*LOG(S71,10)))))</f>
        <v>0</v>
      </c>
      <c r="V71" s="3">
        <f>IF(U71="",0,(V$4*(101+(1000*LOG(U$4,10))-(1000*LOG(U71,10)))))</f>
        <v>0</v>
      </c>
      <c r="X71" s="3">
        <f>IF(W71="",0,(X$4*(101+(1000*LOG(W$4,10))-(1000*LOG(W71,10)))))</f>
        <v>0</v>
      </c>
      <c r="Z71" s="3">
        <f>IF(Y71="",0,(Z$4*(101+(1000*LOG(Y$4,10))-(1000*LOG(Y71,10)))))</f>
        <v>0</v>
      </c>
      <c r="AB71" s="3">
        <f>IF(AA71="",0,(AB$4*(101+(1000*LOG(AA$4,10))-(1000*LOG(AA71,10)))))</f>
        <v>0</v>
      </c>
      <c r="AD71" s="3">
        <f>IF(AC71="",0,(AD$4*(101+(1000*LOG(AC$4,10))-(1000*LOG(AC71,10)))))</f>
        <v>0</v>
      </c>
      <c r="AF71" s="3">
        <f>IF(AE71="",0,(AF$4*(101+(1000*LOG(AE$4,10))-(1000*LOG(AE71,10)))))</f>
        <v>0</v>
      </c>
      <c r="AH71" s="3">
        <f>IF(AG71="",0,(AH$4*(101+(1000*LOG(AG$4,10))-(1000*LOG(AG71,10)))))</f>
        <v>0</v>
      </c>
      <c r="AJ71" s="3">
        <f>IF(AI71="",0,(AJ$4*(101+(1000*LOG(AI$4,10))-(1000*LOG(AI71,10)))))</f>
        <v>0</v>
      </c>
      <c r="AL71" s="3">
        <f>IF(AK71="",0,(AL$4*(101+(1000*LOG(AK$4,10))-(1000*LOG(AK71,10)))))</f>
        <v>0</v>
      </c>
      <c r="AN71" s="3">
        <f>IF(AM71="",0,(AN$4*(101+(1000*LOG(AM$4,10))-(1000*LOG(AM71,10)))))</f>
        <v>0</v>
      </c>
      <c r="AP71" s="3">
        <f>IF(AO71="",0,(AP$4*(101+(1000*LOG(AO$4,10))-(1000*LOG(AO71,10)))))</f>
        <v>0</v>
      </c>
      <c r="AQ71" s="3">
        <f>N71+P71+R71+T71+V71+X71+Z71+AB71+AD71+AF71+AH71+AJ71+AL71+AN71+AP71</f>
        <v>0</v>
      </c>
      <c r="AR71" s="6">
        <f>BL71</f>
        <v>0</v>
      </c>
      <c r="AS71" s="9" t="s">
        <v>626</v>
      </c>
      <c r="AT71" s="3">
        <f>IF(AS71="*",AR71*0.05,0)</f>
        <v>0</v>
      </c>
      <c r="AU71" s="7">
        <f>AR71+AT71</f>
        <v>0</v>
      </c>
      <c r="AV71" s="4" t="s">
        <v>27</v>
      </c>
      <c r="AW71" s="3">
        <f>N71</f>
        <v>0</v>
      </c>
      <c r="AX71" s="3">
        <f>P71</f>
        <v>0</v>
      </c>
      <c r="AY71" s="3">
        <f>R71</f>
        <v>0</v>
      </c>
      <c r="AZ71" s="3">
        <f>T71</f>
        <v>0</v>
      </c>
      <c r="BA71" s="3">
        <f>V71</f>
        <v>0</v>
      </c>
      <c r="BB71" s="3">
        <f>X71</f>
        <v>0</v>
      </c>
      <c r="BC71" s="3">
        <f>Z71</f>
        <v>0</v>
      </c>
      <c r="BD71" s="3">
        <f>AB71</f>
        <v>0</v>
      </c>
      <c r="BE71" s="3">
        <f>AD71</f>
        <v>0</v>
      </c>
      <c r="BF71" s="3">
        <f>AF71</f>
        <v>0</v>
      </c>
      <c r="BG71" s="3">
        <f>AH71</f>
        <v>0</v>
      </c>
      <c r="BH71" s="3">
        <f>AJ71</f>
        <v>0</v>
      </c>
      <c r="BI71" s="3">
        <f>AL71</f>
        <v>0</v>
      </c>
      <c r="BJ71" s="3">
        <f>AN71</f>
        <v>0</v>
      </c>
      <c r="BK71" s="3">
        <f>AP71</f>
        <v>0</v>
      </c>
      <c r="BL71" s="8">
        <f>(LARGE(AW71:BK71,1))+(LARGE(AW71:BK71,2))+(LARGE(AW71:BK71,3))+(LARGE(AW71:BK71,4))+(LARGE(AW71:BK71,5))</f>
        <v>0</v>
      </c>
    </row>
    <row r="72" spans="1:64" ht="12">
      <c r="A72" s="4">
        <f>COUNTIF(AW72:BK72,"&gt;0")</f>
        <v>0</v>
      </c>
      <c r="B72" s="2">
        <v>20192</v>
      </c>
      <c r="C72" s="3">
        <f>DATEDIF(B72,$C$4,"Y")</f>
        <v>63</v>
      </c>
      <c r="D72" s="12" t="s">
        <v>521</v>
      </c>
      <c r="E72" s="1" t="str">
        <f>IF(C72&lt;46,"YES","NO")</f>
        <v>NO</v>
      </c>
      <c r="F72" s="1" t="str">
        <f>IF(AND(C72&gt;45,C72&lt;66),"YES","NO")</f>
        <v>YES</v>
      </c>
      <c r="G72" s="1" t="str">
        <f>IF(AND(C72&gt;65,C72&lt;100),"YES","NO")</f>
        <v>NO</v>
      </c>
      <c r="H72" s="12" t="s">
        <v>259</v>
      </c>
      <c r="I72" s="1">
        <v>1</v>
      </c>
      <c r="J72" s="1">
        <f>J71+1</f>
        <v>68</v>
      </c>
      <c r="K72" s="1" t="s">
        <v>317</v>
      </c>
      <c r="L72" s="1" t="s">
        <v>389</v>
      </c>
      <c r="N72" s="3">
        <f>IF(M72="",0,(N$4*(101+(1000*LOG(M$4,10))-(1000*LOG(M72,10)))))</f>
        <v>0</v>
      </c>
      <c r="P72" s="3">
        <f>IF(O72="",0,(P$4*(101+(1000*LOG(O$4,10))-(1000*LOG(O72,10)))))</f>
        <v>0</v>
      </c>
      <c r="R72" s="5">
        <f>IF(Q72="",0,(R$4*(101+(1000*LOG(Q$4,10))-(1000*LOG(Q72,10)))))</f>
        <v>0</v>
      </c>
      <c r="T72" s="3">
        <f>IF(S72="",0,(T$4*(101+(1000*LOG(S$4,10))-(1000*LOG(S72,10)))))</f>
        <v>0</v>
      </c>
      <c r="V72" s="3">
        <f>IF(U72="",0,(V$4*(101+(1000*LOG(U$4,10))-(1000*LOG(U72,10)))))</f>
        <v>0</v>
      </c>
      <c r="X72" s="3">
        <f>IF(W72="",0,(X$4*(101+(1000*LOG(W$4,10))-(1000*LOG(W72,10)))))</f>
        <v>0</v>
      </c>
      <c r="Z72" s="3">
        <f>IF(Y72="",0,(Z$4*(101+(1000*LOG(Y$4,10))-(1000*LOG(Y72,10)))))</f>
        <v>0</v>
      </c>
      <c r="AB72" s="3">
        <f>IF(AA72="",0,(AB$4*(101+(1000*LOG(AA$4,10))-(1000*LOG(AA72,10)))))</f>
        <v>0</v>
      </c>
      <c r="AD72" s="3">
        <f>IF(AC72="",0,(AD$4*(101+(1000*LOG(AC$4,10))-(1000*LOG(AC72,10)))))</f>
        <v>0</v>
      </c>
      <c r="AF72" s="3">
        <f>IF(AE72="",0,(AF$4*(101+(1000*LOG(AE$4,10))-(1000*LOG(AE72,10)))))</f>
        <v>0</v>
      </c>
      <c r="AH72" s="3">
        <f>IF(AG72="",0,(AH$4*(101+(1000*LOG(AG$4,10))-(1000*LOG(AG72,10)))))</f>
        <v>0</v>
      </c>
      <c r="AJ72" s="3">
        <f>IF(AI72="",0,(AJ$4*(101+(1000*LOG(AI$4,10))-(1000*LOG(AI72,10)))))</f>
        <v>0</v>
      </c>
      <c r="AL72" s="3">
        <f>IF(AK72="",0,(AL$4*(101+(1000*LOG(AK$4,10))-(1000*LOG(AK72,10)))))</f>
        <v>0</v>
      </c>
      <c r="AN72" s="3">
        <f>IF(AM72="",0,(AN$4*(101+(1000*LOG(AM$4,10))-(1000*LOG(AM72,10)))))</f>
        <v>0</v>
      </c>
      <c r="AP72" s="3">
        <f>IF(AO72="",0,(AP$4*(101+(1000*LOG(AO$4,10))-(1000*LOG(AO72,10)))))</f>
        <v>0</v>
      </c>
      <c r="AQ72" s="3">
        <f>N72+P72+R72+T72+V72+X72+Z72+AB72+AD72+AF72+AH72+AJ72+AL72+AN72+AP72</f>
        <v>0</v>
      </c>
      <c r="AR72" s="6">
        <f>BL72</f>
        <v>0</v>
      </c>
      <c r="AS72" s="12" t="s">
        <v>626</v>
      </c>
      <c r="AT72" s="3">
        <f>IF(AS72="*",AR72*0.05,0)</f>
        <v>0</v>
      </c>
      <c r="AU72" s="7">
        <f>AR72+AT72</f>
        <v>0</v>
      </c>
      <c r="AV72" s="4" t="s">
        <v>27</v>
      </c>
      <c r="AW72" s="3">
        <f>N72</f>
        <v>0</v>
      </c>
      <c r="AX72" s="3">
        <f>P72</f>
        <v>0</v>
      </c>
      <c r="AY72" s="3">
        <f>R72</f>
        <v>0</v>
      </c>
      <c r="AZ72" s="3">
        <f>T72</f>
        <v>0</v>
      </c>
      <c r="BA72" s="3">
        <f>V72</f>
        <v>0</v>
      </c>
      <c r="BB72" s="3">
        <f>X72</f>
        <v>0</v>
      </c>
      <c r="BC72" s="3">
        <f>Z72</f>
        <v>0</v>
      </c>
      <c r="BD72" s="3">
        <f>AB72</f>
        <v>0</v>
      </c>
      <c r="BE72" s="3">
        <f>AD72</f>
        <v>0</v>
      </c>
      <c r="BF72" s="3">
        <f>AF72</f>
        <v>0</v>
      </c>
      <c r="BG72" s="3">
        <f>AH72</f>
        <v>0</v>
      </c>
      <c r="BH72" s="3">
        <f>AJ72</f>
        <v>0</v>
      </c>
      <c r="BI72" s="3">
        <f>AL72</f>
        <v>0</v>
      </c>
      <c r="BJ72" s="3">
        <f>AN72</f>
        <v>0</v>
      </c>
      <c r="BK72" s="3">
        <f>AP72</f>
        <v>0</v>
      </c>
      <c r="BL72" s="8">
        <f>(LARGE(AW72:BK72,1))+(LARGE(AW72:BK72,2))+(LARGE(AW72:BK72,3))+(LARGE(AW72:BK72,4))+(LARGE(AW72:BK72,5))</f>
        <v>0</v>
      </c>
    </row>
    <row r="73" spans="1:64" ht="12">
      <c r="A73" s="4">
        <f>COUNTIF(AW73:BK73,"&gt;0")</f>
        <v>0</v>
      </c>
      <c r="B73" s="2">
        <v>18415</v>
      </c>
      <c r="C73" s="3">
        <f>DATEDIF(B73,$C$4,"Y")</f>
        <v>67</v>
      </c>
      <c r="D73" s="1" t="s">
        <v>332</v>
      </c>
      <c r="E73" s="1" t="str">
        <f>IF(C73&lt;46,"YES","NO")</f>
        <v>NO</v>
      </c>
      <c r="F73" s="1" t="str">
        <f>IF(AND(C73&gt;45,C73&lt;66),"YES","NO")</f>
        <v>NO</v>
      </c>
      <c r="G73" s="1" t="str">
        <f>IF(AND(C73&gt;65,C73&lt;100),"YES","NO")</f>
        <v>YES</v>
      </c>
      <c r="H73" s="1" t="s">
        <v>212</v>
      </c>
      <c r="I73" s="1">
        <v>1</v>
      </c>
      <c r="J73" s="1">
        <f>J72+1</f>
        <v>69</v>
      </c>
      <c r="K73" s="1" t="s">
        <v>476</v>
      </c>
      <c r="L73" s="1" t="s">
        <v>287</v>
      </c>
      <c r="N73" s="3">
        <f>IF(M73="",0,(N$4*(101+(1000*LOG(M$4,10))-(1000*LOG(M73,10)))))</f>
        <v>0</v>
      </c>
      <c r="P73" s="3">
        <f>IF(O73="",0,(P$4*(101+(1000*LOG(O$4,10))-(1000*LOG(O73,10)))))</f>
        <v>0</v>
      </c>
      <c r="R73" s="5">
        <f>IF(Q73="",0,(R$4*(101+(1000*LOG(Q$4,10))-(1000*LOG(Q73,10)))))</f>
        <v>0</v>
      </c>
      <c r="T73" s="3">
        <f>IF(S73="",0,(T$4*(101+(1000*LOG(S$4,10))-(1000*LOG(S73,10)))))</f>
        <v>0</v>
      </c>
      <c r="V73" s="3">
        <f>IF(U73="",0,(V$4*(101+(1000*LOG(U$4,10))-(1000*LOG(U73,10)))))</f>
        <v>0</v>
      </c>
      <c r="X73" s="3">
        <f>IF(W73="",0,(X$4*(101+(1000*LOG(W$4,10))-(1000*LOG(W73,10)))))</f>
        <v>0</v>
      </c>
      <c r="Z73" s="3">
        <f>IF(Y73="",0,(Z$4*(101+(1000*LOG(Y$4,10))-(1000*LOG(Y73,10)))))</f>
        <v>0</v>
      </c>
      <c r="AB73" s="3">
        <f>IF(AA73="",0,(AB$4*(101+(1000*LOG(AA$4,10))-(1000*LOG(AA73,10)))))</f>
        <v>0</v>
      </c>
      <c r="AD73" s="3">
        <f>IF(AC73="",0,(AD$4*(101+(1000*LOG(AC$4,10))-(1000*LOG(AC73,10)))))</f>
        <v>0</v>
      </c>
      <c r="AF73" s="3">
        <f>IF(AE73="",0,(AF$4*(101+(1000*LOG(AE$4,10))-(1000*LOG(AE73,10)))))</f>
        <v>0</v>
      </c>
      <c r="AH73" s="3">
        <f>IF(AG73="",0,(AH$4*(101+(1000*LOG(AG$4,10))-(1000*LOG(AG73,10)))))</f>
        <v>0</v>
      </c>
      <c r="AJ73" s="3">
        <f>IF(AI73="",0,(AJ$4*(101+(1000*LOG(AI$4,10))-(1000*LOG(AI73,10)))))</f>
        <v>0</v>
      </c>
      <c r="AL73" s="3">
        <f>IF(AK73="",0,(AL$4*(101+(1000*LOG(AK$4,10))-(1000*LOG(AK73,10)))))</f>
        <v>0</v>
      </c>
      <c r="AN73" s="3">
        <f>IF(AM73="",0,(AN$4*(101+(1000*LOG(AM$4,10))-(1000*LOG(AM73,10)))))</f>
        <v>0</v>
      </c>
      <c r="AP73" s="3">
        <f>IF(AO73="",0,(AP$4*(101+(1000*LOG(AO$4,10))-(1000*LOG(AO73,10)))))</f>
        <v>0</v>
      </c>
      <c r="AQ73" s="3">
        <f>N73+P73+R73+T73+V73+X73+Z73+AB73+AD73+AF73+AH73+AJ73+AL73+AN73+AP73</f>
        <v>0</v>
      </c>
      <c r="AR73" s="6">
        <f>BL73</f>
        <v>0</v>
      </c>
      <c r="AS73" s="9" t="s">
        <v>626</v>
      </c>
      <c r="AT73" s="3">
        <f>IF(AS73="*",AR73*0.05,0)</f>
        <v>0</v>
      </c>
      <c r="AU73" s="7">
        <f>AR73+AT73</f>
        <v>0</v>
      </c>
      <c r="AV73" s="4" t="s">
        <v>27</v>
      </c>
      <c r="AW73" s="3">
        <f>N73</f>
        <v>0</v>
      </c>
      <c r="AX73" s="3">
        <f>P73</f>
        <v>0</v>
      </c>
      <c r="AY73" s="3">
        <f>R73</f>
        <v>0</v>
      </c>
      <c r="AZ73" s="3">
        <f>T73</f>
        <v>0</v>
      </c>
      <c r="BA73" s="3">
        <f>V73</f>
        <v>0</v>
      </c>
      <c r="BB73" s="3">
        <f>X73</f>
        <v>0</v>
      </c>
      <c r="BC73" s="3">
        <f>Z73</f>
        <v>0</v>
      </c>
      <c r="BD73" s="3">
        <f>AB73</f>
        <v>0</v>
      </c>
      <c r="BE73" s="3">
        <f>AD73</f>
        <v>0</v>
      </c>
      <c r="BF73" s="3">
        <f>AF73</f>
        <v>0</v>
      </c>
      <c r="BG73" s="3">
        <f>AH73</f>
        <v>0</v>
      </c>
      <c r="BH73" s="3">
        <f>AJ73</f>
        <v>0</v>
      </c>
      <c r="BI73" s="3">
        <f>AL73</f>
        <v>0</v>
      </c>
      <c r="BJ73" s="3">
        <f>AN73</f>
        <v>0</v>
      </c>
      <c r="BK73" s="3">
        <f>AP73</f>
        <v>0</v>
      </c>
      <c r="BL73" s="8">
        <f>(LARGE(AW73:BK73,1))+(LARGE(AW73:BK73,2))+(LARGE(AW73:BK73,3))+(LARGE(AW73:BK73,4))+(LARGE(AW73:BK73,5))</f>
        <v>0</v>
      </c>
    </row>
    <row r="74" spans="1:64" ht="12">
      <c r="A74" s="4">
        <f>COUNTIF(AW74:BK74,"&gt;0")</f>
        <v>0</v>
      </c>
      <c r="B74" s="2">
        <v>18026</v>
      </c>
      <c r="C74" s="3">
        <f>DATEDIF(B74,$C$4,"Y")</f>
        <v>68</v>
      </c>
      <c r="D74" s="1" t="s">
        <v>332</v>
      </c>
      <c r="E74" s="1" t="str">
        <f>IF(C74&lt;46,"YES","NO")</f>
        <v>NO</v>
      </c>
      <c r="F74" s="1" t="str">
        <f>IF(AND(C74&gt;45,C74&lt;66),"YES","NO")</f>
        <v>NO</v>
      </c>
      <c r="G74" s="1" t="str">
        <f>IF(AND(C74&gt;65,C74&lt;100),"YES","NO")</f>
        <v>YES</v>
      </c>
      <c r="H74" s="1" t="s">
        <v>331</v>
      </c>
      <c r="I74" s="1">
        <v>2</v>
      </c>
      <c r="J74" s="1">
        <f>J73+1</f>
        <v>70</v>
      </c>
      <c r="K74" s="1" t="s">
        <v>148</v>
      </c>
      <c r="L74" s="1" t="s">
        <v>103</v>
      </c>
      <c r="N74" s="3">
        <f>IF(M74="",0,(N$4*(101+(1000*LOG(M$4,10))-(1000*LOG(M74,10)))))</f>
        <v>0</v>
      </c>
      <c r="P74" s="3">
        <f>IF(O74="",0,(P$4*(101+(1000*LOG(O$4,10))-(1000*LOG(O74,10)))))</f>
        <v>0</v>
      </c>
      <c r="R74" s="5">
        <f>IF(Q74="",0,(R$4*(101+(1000*LOG(Q$4,10))-(1000*LOG(Q74,10)))))</f>
        <v>0</v>
      </c>
      <c r="T74" s="3">
        <f>IF(S74="",0,(T$4*(101+(1000*LOG(S$4,10))-(1000*LOG(S74,10)))))</f>
        <v>0</v>
      </c>
      <c r="V74" s="3">
        <f>IF(U74="",0,(V$4*(101+(1000*LOG(U$4,10))-(1000*LOG(U74,10)))))</f>
        <v>0</v>
      </c>
      <c r="X74" s="3">
        <f>IF(W74="",0,(X$4*(101+(1000*LOG(W$4,10))-(1000*LOG(W74,10)))))</f>
        <v>0</v>
      </c>
      <c r="Z74" s="3">
        <f>IF(Y74="",0,(Z$4*(101+(1000*LOG(Y$4,10))-(1000*LOG(Y74,10)))))</f>
        <v>0</v>
      </c>
      <c r="AB74" s="3">
        <f>IF(AA74="",0,(AB$4*(101+(1000*LOG(AA$4,10))-(1000*LOG(AA74,10)))))</f>
        <v>0</v>
      </c>
      <c r="AD74" s="3">
        <f>IF(AC74="",0,(AD$4*(101+(1000*LOG(AC$4,10))-(1000*LOG(AC74,10)))))</f>
        <v>0</v>
      </c>
      <c r="AF74" s="3">
        <f>IF(AE74="",0,(AF$4*(101+(1000*LOG(AE$4,10))-(1000*LOG(AE74,10)))))</f>
        <v>0</v>
      </c>
      <c r="AH74" s="3">
        <f>IF(AG74="",0,(AH$4*(101+(1000*LOG(AG$4,10))-(1000*LOG(AG74,10)))))</f>
        <v>0</v>
      </c>
      <c r="AJ74" s="3">
        <f>IF(AI74="",0,(AJ$4*(101+(1000*LOG(AI$4,10))-(1000*LOG(AI74,10)))))</f>
        <v>0</v>
      </c>
      <c r="AL74" s="3">
        <f>IF(AK74="",0,(AL$4*(101+(1000*LOG(AK$4,10))-(1000*LOG(AK74,10)))))</f>
        <v>0</v>
      </c>
      <c r="AN74" s="3">
        <f>IF(AM74="",0,(AN$4*(101+(1000*LOG(AM$4,10))-(1000*LOG(AM74,10)))))</f>
        <v>0</v>
      </c>
      <c r="AP74" s="3">
        <f>IF(AO74="",0,(AP$4*(101+(1000*LOG(AO$4,10))-(1000*LOG(AO74,10)))))</f>
        <v>0</v>
      </c>
      <c r="AQ74" s="3">
        <f>N74+P74+R74+T74+V74+X74+Z74+AB74+AD74+AF74+AH74+AJ74+AL74+AN74+AP74</f>
        <v>0</v>
      </c>
      <c r="AR74" s="6">
        <f>BL74</f>
        <v>0</v>
      </c>
      <c r="AS74" s="9" t="s">
        <v>626</v>
      </c>
      <c r="AT74" s="3">
        <f>IF(AS74="*",AR74*0.05,0)</f>
        <v>0</v>
      </c>
      <c r="AU74" s="7">
        <f>AR74+AT74</f>
        <v>0</v>
      </c>
      <c r="AV74" s="4" t="s">
        <v>27</v>
      </c>
      <c r="AW74" s="3">
        <f>N74</f>
        <v>0</v>
      </c>
      <c r="AX74" s="3">
        <f>P74</f>
        <v>0</v>
      </c>
      <c r="AY74" s="3">
        <f>R74</f>
        <v>0</v>
      </c>
      <c r="AZ74" s="3">
        <f>T74</f>
        <v>0</v>
      </c>
      <c r="BA74" s="3">
        <f>V74</f>
        <v>0</v>
      </c>
      <c r="BB74" s="3">
        <f>X74</f>
        <v>0</v>
      </c>
      <c r="BC74" s="3">
        <f>Z74</f>
        <v>0</v>
      </c>
      <c r="BD74" s="3">
        <f>AB74</f>
        <v>0</v>
      </c>
      <c r="BE74" s="3">
        <f>AD74</f>
        <v>0</v>
      </c>
      <c r="BF74" s="3">
        <f>AF74</f>
        <v>0</v>
      </c>
      <c r="BG74" s="3">
        <f>AH74</f>
        <v>0</v>
      </c>
      <c r="BH74" s="3">
        <f>AJ74</f>
        <v>0</v>
      </c>
      <c r="BI74" s="3">
        <f>AL74</f>
        <v>0</v>
      </c>
      <c r="BJ74" s="3">
        <f>AN74</f>
        <v>0</v>
      </c>
      <c r="BK74" s="3">
        <f>AP74</f>
        <v>0</v>
      </c>
      <c r="BL74" s="8">
        <f>(LARGE(AW74:BK74,1))+(LARGE(AW74:BK74,2))+(LARGE(AW74:BK74,3))+(LARGE(AW74:BK74,4))+(LARGE(AW74:BK74,5))</f>
        <v>0</v>
      </c>
    </row>
    <row r="75" spans="1:64" ht="12">
      <c r="A75" s="4">
        <f>COUNTIF(AW75:BK75,"&gt;0")</f>
        <v>0</v>
      </c>
      <c r="B75" s="2">
        <v>29377</v>
      </c>
      <c r="C75" s="3">
        <f>DATEDIF(B75,$C$4,"Y")</f>
        <v>37</v>
      </c>
      <c r="D75" s="1" t="s">
        <v>332</v>
      </c>
      <c r="E75" s="1" t="str">
        <f>IF(C75&lt;46,"YES","NO")</f>
        <v>YES</v>
      </c>
      <c r="F75" s="1" t="str">
        <f>IF(AND(C75&gt;45,C75&lt;66),"YES","NO")</f>
        <v>NO</v>
      </c>
      <c r="G75" s="1" t="str">
        <f>IF(AND(C75&gt;65,C75&lt;100),"YES","NO")</f>
        <v>NO</v>
      </c>
      <c r="H75" s="1" t="s">
        <v>89</v>
      </c>
      <c r="I75" s="1">
        <v>1</v>
      </c>
      <c r="J75" s="1">
        <f>J74+1</f>
        <v>71</v>
      </c>
      <c r="K75" s="1" t="s">
        <v>583</v>
      </c>
      <c r="L75" s="1" t="s">
        <v>486</v>
      </c>
      <c r="N75" s="3">
        <f>IF(M75="",0,(N$4*(101+(1000*LOG(M$4,10))-(1000*LOG(M75,10)))))</f>
        <v>0</v>
      </c>
      <c r="P75" s="3">
        <f>IF(O75="",0,(P$4*(101+(1000*LOG(O$4,10))-(1000*LOG(O75,10)))))</f>
        <v>0</v>
      </c>
      <c r="R75" s="5">
        <f>IF(Q75="",0,(R$4*(101+(1000*LOG(Q$4,10))-(1000*LOG(Q75,10)))))</f>
        <v>0</v>
      </c>
      <c r="T75" s="3">
        <f>IF(S75="",0,(T$4*(101+(1000*LOG(S$4,10))-(1000*LOG(S75,10)))))</f>
        <v>0</v>
      </c>
      <c r="V75" s="3">
        <f>IF(U75="",0,(V$4*(101+(1000*LOG(U$4,10))-(1000*LOG(U75,10)))))</f>
        <v>0</v>
      </c>
      <c r="X75" s="3">
        <f>IF(W75="",0,(X$4*(101+(1000*LOG(W$4,10))-(1000*LOG(W75,10)))))</f>
        <v>0</v>
      </c>
      <c r="Z75" s="3">
        <f>IF(Y75="",0,(Z$4*(101+(1000*LOG(Y$4,10))-(1000*LOG(Y75,10)))))</f>
        <v>0</v>
      </c>
      <c r="AB75" s="3">
        <f>IF(AA75="",0,(AB$4*(101+(1000*LOG(AA$4,10))-(1000*LOG(AA75,10)))))</f>
        <v>0</v>
      </c>
      <c r="AD75" s="3">
        <f>IF(AC75="",0,(AD$4*(101+(1000*LOG(AC$4,10))-(1000*LOG(AC75,10)))))</f>
        <v>0</v>
      </c>
      <c r="AF75" s="3">
        <f>IF(AE75="",0,(AF$4*(101+(1000*LOG(AE$4,10))-(1000*LOG(AE75,10)))))</f>
        <v>0</v>
      </c>
      <c r="AH75" s="3">
        <f>IF(AG75="",0,(AH$4*(101+(1000*LOG(AG$4,10))-(1000*LOG(AG75,10)))))</f>
        <v>0</v>
      </c>
      <c r="AJ75" s="3">
        <f>IF(AI75="",0,(AJ$4*(101+(1000*LOG(AI$4,10))-(1000*LOG(AI75,10)))))</f>
        <v>0</v>
      </c>
      <c r="AL75" s="3">
        <f>IF(AK75="",0,(AL$4*(101+(1000*LOG(AK$4,10))-(1000*LOG(AK75,10)))))</f>
        <v>0</v>
      </c>
      <c r="AN75" s="3">
        <f>IF(AM75="",0,(AN$4*(101+(1000*LOG(AM$4,10))-(1000*LOG(AM75,10)))))</f>
        <v>0</v>
      </c>
      <c r="AP75" s="3">
        <f>IF(AO75="",0,(AP$4*(101+(1000*LOG(AO$4,10))-(1000*LOG(AO75,10)))))</f>
        <v>0</v>
      </c>
      <c r="AQ75" s="3">
        <f>N75+P75+R75+T75+V75+X75+Z75+AB75+AD75+AF75+AH75+AJ75+AL75+AN75+AP75</f>
        <v>0</v>
      </c>
      <c r="AR75" s="6">
        <f>BL75</f>
        <v>0</v>
      </c>
      <c r="AS75" s="9" t="s">
        <v>626</v>
      </c>
      <c r="AT75" s="3">
        <f>IF(AS75="*",AR75*0.05,0)</f>
        <v>0</v>
      </c>
      <c r="AU75" s="7">
        <f>AR75+AT75</f>
        <v>0</v>
      </c>
      <c r="AV75" s="4" t="s">
        <v>27</v>
      </c>
      <c r="AW75" s="3">
        <f>N75</f>
        <v>0</v>
      </c>
      <c r="AX75" s="3">
        <f>P75</f>
        <v>0</v>
      </c>
      <c r="AY75" s="3">
        <f>R75</f>
        <v>0</v>
      </c>
      <c r="AZ75" s="3">
        <f>T75</f>
        <v>0</v>
      </c>
      <c r="BA75" s="3">
        <f>V75</f>
        <v>0</v>
      </c>
      <c r="BB75" s="3">
        <f>X75</f>
        <v>0</v>
      </c>
      <c r="BC75" s="3">
        <f>Z75</f>
        <v>0</v>
      </c>
      <c r="BD75" s="3">
        <f>AB75</f>
        <v>0</v>
      </c>
      <c r="BE75" s="3">
        <f>AD75</f>
        <v>0</v>
      </c>
      <c r="BF75" s="3">
        <f>AF75</f>
        <v>0</v>
      </c>
      <c r="BG75" s="3">
        <f>AH75</f>
        <v>0</v>
      </c>
      <c r="BH75" s="3">
        <f>AJ75</f>
        <v>0</v>
      </c>
      <c r="BI75" s="3">
        <f>AL75</f>
        <v>0</v>
      </c>
      <c r="BJ75" s="3">
        <f>AN75</f>
        <v>0</v>
      </c>
      <c r="BK75" s="3">
        <f>AP75</f>
        <v>0</v>
      </c>
      <c r="BL75" s="8">
        <f>(LARGE(AW75:BK75,1))+(LARGE(AW75:BK75,2))+(LARGE(AW75:BK75,3))+(LARGE(AW75:BK75,4))+(LARGE(AW75:BK75,5))</f>
        <v>0</v>
      </c>
    </row>
    <row r="76" spans="1:64" ht="12">
      <c r="A76" s="4">
        <f>COUNTIF(AW76:BK76,"&gt;0")</f>
        <v>0</v>
      </c>
      <c r="B76" s="2">
        <v>21424</v>
      </c>
      <c r="C76" s="3">
        <f>DATEDIF(B76,$C$4,"Y")</f>
        <v>59</v>
      </c>
      <c r="D76" s="1" t="s">
        <v>474</v>
      </c>
      <c r="E76" s="1" t="str">
        <f>IF(C76&lt;46,"YES","NO")</f>
        <v>NO</v>
      </c>
      <c r="F76" s="1" t="str">
        <f>IF(AND(C76&gt;45,C76&lt;66),"YES","NO")</f>
        <v>YES</v>
      </c>
      <c r="G76" s="1" t="str">
        <f>IF(AND(C76&gt;65,C76&lt;100),"YES","NO")</f>
        <v>NO</v>
      </c>
      <c r="H76" s="1" t="s">
        <v>427</v>
      </c>
      <c r="I76" s="1">
        <v>2</v>
      </c>
      <c r="J76" s="1">
        <f>J75+1</f>
        <v>72</v>
      </c>
      <c r="K76" s="1" t="s">
        <v>266</v>
      </c>
      <c r="L76" s="1" t="s">
        <v>265</v>
      </c>
      <c r="N76" s="3">
        <f>IF(M76="",0,(N$4*(101+(1000*LOG(M$4,10))-(1000*LOG(M76,10)))))</f>
        <v>0</v>
      </c>
      <c r="P76" s="3">
        <f>IF(O76="",0,(P$4*(101+(1000*LOG(O$4,10))-(1000*LOG(O76,10)))))</f>
        <v>0</v>
      </c>
      <c r="R76" s="5">
        <f>IF(Q76="",0,(R$4*(101+(1000*LOG(Q$4,10))-(1000*LOG(Q76,10)))))</f>
        <v>0</v>
      </c>
      <c r="T76" s="3">
        <f>IF(S76="",0,(T$4*(101+(1000*LOG(S$4,10))-(1000*LOG(S76,10)))))</f>
        <v>0</v>
      </c>
      <c r="V76" s="3">
        <f>IF(U76="",0,(V$4*(101+(1000*LOG(U$4,10))-(1000*LOG(U76,10)))))</f>
        <v>0</v>
      </c>
      <c r="X76" s="3">
        <f>IF(W76="",0,(X$4*(101+(1000*LOG(W$4,10))-(1000*LOG(W76,10)))))</f>
        <v>0</v>
      </c>
      <c r="Z76" s="3">
        <f>IF(Y76="",0,(Z$4*(101+(1000*LOG(Y$4,10))-(1000*LOG(Y76,10)))))</f>
        <v>0</v>
      </c>
      <c r="AB76" s="3">
        <f>IF(AA76="",0,(AB$4*(101+(1000*LOG(AA$4,10))-(1000*LOG(AA76,10)))))</f>
        <v>0</v>
      </c>
      <c r="AD76" s="3">
        <f>IF(AC76="",0,(AD$4*(101+(1000*LOG(AC$4,10))-(1000*LOG(AC76,10)))))</f>
        <v>0</v>
      </c>
      <c r="AF76" s="3">
        <f>IF(AE76="",0,(AF$4*(101+(1000*LOG(AE$4,10))-(1000*LOG(AE76,10)))))</f>
        <v>0</v>
      </c>
      <c r="AH76" s="3">
        <f>IF(AG76="",0,(AH$4*(101+(1000*LOG(AG$4,10))-(1000*LOG(AG76,10)))))</f>
        <v>0</v>
      </c>
      <c r="AJ76" s="3">
        <f>IF(AI76="",0,(AJ$4*(101+(1000*LOG(AI$4,10))-(1000*LOG(AI76,10)))))</f>
        <v>0</v>
      </c>
      <c r="AL76" s="3">
        <f>IF(AK76="",0,(AL$4*(101+(1000*LOG(AK$4,10))-(1000*LOG(AK76,10)))))</f>
        <v>0</v>
      </c>
      <c r="AN76" s="3">
        <f>IF(AM76="",0,(AN$4*(101+(1000*LOG(AM$4,10))-(1000*LOG(AM76,10)))))</f>
        <v>0</v>
      </c>
      <c r="AP76" s="3">
        <f>IF(AO76="",0,(AP$4*(101+(1000*LOG(AO$4,10))-(1000*LOG(AO76,10)))))</f>
        <v>0</v>
      </c>
      <c r="AQ76" s="3">
        <f>N76+P76+R76+T76+V76+X76+Z76+AB76+AD76+AF76+AH76+AJ76+AL76+AN76+AP76</f>
        <v>0</v>
      </c>
      <c r="AR76" s="6">
        <f>BL76</f>
        <v>0</v>
      </c>
      <c r="AS76" s="9" t="s">
        <v>626</v>
      </c>
      <c r="AT76" s="3">
        <f>IF(AS76="*",AR76*0.05,0)</f>
        <v>0</v>
      </c>
      <c r="AU76" s="7">
        <f>AR76+AT76</f>
        <v>0</v>
      </c>
      <c r="AV76" s="4" t="s">
        <v>27</v>
      </c>
      <c r="AW76" s="3">
        <f>N76</f>
        <v>0</v>
      </c>
      <c r="AX76" s="3">
        <f>P76</f>
        <v>0</v>
      </c>
      <c r="AY76" s="3">
        <f>R76</f>
        <v>0</v>
      </c>
      <c r="AZ76" s="3">
        <f>T76</f>
        <v>0</v>
      </c>
      <c r="BA76" s="3">
        <f>V76</f>
        <v>0</v>
      </c>
      <c r="BB76" s="3">
        <f>X76</f>
        <v>0</v>
      </c>
      <c r="BC76" s="3">
        <f>Z76</f>
        <v>0</v>
      </c>
      <c r="BD76" s="3">
        <f>AB76</f>
        <v>0</v>
      </c>
      <c r="BE76" s="3">
        <f>AD76</f>
        <v>0</v>
      </c>
      <c r="BF76" s="3">
        <f>AF76</f>
        <v>0</v>
      </c>
      <c r="BG76" s="3">
        <f>AH76</f>
        <v>0</v>
      </c>
      <c r="BH76" s="3">
        <f>AJ76</f>
        <v>0</v>
      </c>
      <c r="BI76" s="3">
        <f>AL76</f>
        <v>0</v>
      </c>
      <c r="BJ76" s="3">
        <f>AN76</f>
        <v>0</v>
      </c>
      <c r="BK76" s="3">
        <f>AP76</f>
        <v>0</v>
      </c>
      <c r="BL76" s="8">
        <f>(LARGE(AW76:BK76,1))+(LARGE(AW76:BK76,2))+(LARGE(AW76:BK76,3))+(LARGE(AW76:BK76,4))+(LARGE(AW76:BK76,5))</f>
        <v>0</v>
      </c>
    </row>
    <row r="77" spans="1:66" s="27" customFormat="1" ht="12">
      <c r="A77" s="4">
        <f>COUNTIF(AW77:BK77,"&gt;0")</f>
        <v>0</v>
      </c>
      <c r="B77" s="2">
        <v>22208</v>
      </c>
      <c r="C77" s="3">
        <f>DATEDIF(B77,$C$4,"Y")</f>
        <v>57</v>
      </c>
      <c r="D77" s="1" t="s">
        <v>332</v>
      </c>
      <c r="E77" s="1" t="str">
        <f>IF(C77&lt;46,"YES","NO")</f>
        <v>NO</v>
      </c>
      <c r="F77" s="1" t="str">
        <f>IF(AND(C77&gt;45,C77&lt;66),"YES","NO")</f>
        <v>YES</v>
      </c>
      <c r="G77" s="1" t="str">
        <f>IF(AND(C77&gt;65,C77&lt;100),"YES","NO")</f>
        <v>NO</v>
      </c>
      <c r="H77" s="1" t="s">
        <v>428</v>
      </c>
      <c r="I77" s="1">
        <v>2</v>
      </c>
      <c r="J77" s="1">
        <f>J76+1</f>
        <v>73</v>
      </c>
      <c r="K77" s="1" t="s">
        <v>58</v>
      </c>
      <c r="L77" s="1" t="s">
        <v>447</v>
      </c>
      <c r="M77" s="4"/>
      <c r="N77" s="3">
        <f>IF(M77="",0,(N$4*(101+(1000*LOG(M$4,10))-(1000*LOG(M77,10)))))</f>
        <v>0</v>
      </c>
      <c r="O77" s="4"/>
      <c r="P77" s="3">
        <f>IF(O77="",0,(P$4*(101+(1000*LOG(O$4,10))-(1000*LOG(O77,10)))))</f>
        <v>0</v>
      </c>
      <c r="Q77" s="4"/>
      <c r="R77" s="3">
        <f>IF(Q77="",0,(R$4*(101+(1000*LOG(Q$4,10))-(1000*LOG(Q77,10)))))</f>
        <v>0</v>
      </c>
      <c r="S77" s="4"/>
      <c r="T77" s="3">
        <f>IF(S77="",0,(T$4*(101+(1000*LOG(S$4,10))-(1000*LOG(S77,10)))))</f>
        <v>0</v>
      </c>
      <c r="U77" s="4"/>
      <c r="V77" s="3">
        <f>IF(U77="",0,(V$4*(101+(1000*LOG(U$4,10))-(1000*LOG(U77,10)))))</f>
        <v>0</v>
      </c>
      <c r="W77" s="4"/>
      <c r="X77" s="3">
        <f>IF(W77="",0,(X$4*(101+(1000*LOG(W$4,10))-(1000*LOG(W77,10)))))</f>
        <v>0</v>
      </c>
      <c r="Y77" s="4"/>
      <c r="Z77" s="3">
        <f>IF(Y77="",0,(Z$4*(101+(1000*LOG(Y$4,10))-(1000*LOG(Y77,10)))))</f>
        <v>0</v>
      </c>
      <c r="AA77" s="4"/>
      <c r="AB77" s="3">
        <f>IF(AA77="",0,(AB$4*(101+(1000*LOG(AA$4,10))-(1000*LOG(AA77,10)))))</f>
        <v>0</v>
      </c>
      <c r="AC77" s="4"/>
      <c r="AD77" s="3">
        <f>IF(AC77="",0,(AD$4*(101+(1000*LOG(AC$4,10))-(1000*LOG(AC77,10)))))</f>
        <v>0</v>
      </c>
      <c r="AE77" s="4"/>
      <c r="AF77" s="3">
        <f>IF(AE77="",0,(AF$4*(101+(1000*LOG(AE$4,10))-(1000*LOG(AE77,10)))))</f>
        <v>0</v>
      </c>
      <c r="AG77" s="4"/>
      <c r="AH77" s="3">
        <f>IF(AG77="",0,(AH$4*(101+(1000*LOG(AG$4,10))-(1000*LOG(AG77,10)))))</f>
        <v>0</v>
      </c>
      <c r="AI77" s="4"/>
      <c r="AJ77" s="3">
        <f>IF(AI77="",0,(AJ$4*(101+(1000*LOG(AI$4,10))-(1000*LOG(AI77,10)))))</f>
        <v>0</v>
      </c>
      <c r="AK77" s="4"/>
      <c r="AL77" s="3">
        <f>IF(AK77="",0,(AL$4*(101+(1000*LOG(AK$4,10))-(1000*LOG(AK77,10)))))</f>
        <v>0</v>
      </c>
      <c r="AM77" s="4"/>
      <c r="AN77" s="3">
        <f>IF(AM77="",0,(AN$4*(101+(1000*LOG(AM$4,10))-(1000*LOG(AM77,10)))))</f>
        <v>0</v>
      </c>
      <c r="AO77" s="4"/>
      <c r="AP77" s="3">
        <f>IF(AO77="",0,(AP$4*(101+(1000*LOG(AO$4,10))-(1000*LOG(AO77,10)))))</f>
        <v>0</v>
      </c>
      <c r="AQ77" s="3">
        <f>N77+P77+R77+T77+V77+X77+Z77+AB77+AD77+AF77+AH77+AJ77+AL77+AN77+AP77</f>
        <v>0</v>
      </c>
      <c r="AR77" s="6">
        <f>BL77</f>
        <v>0</v>
      </c>
      <c r="AS77" s="9" t="s">
        <v>626</v>
      </c>
      <c r="AT77" s="3">
        <f>IF(AS77="*",AR77*0.05,0)</f>
        <v>0</v>
      </c>
      <c r="AU77" s="7">
        <f>AR77+AT77</f>
        <v>0</v>
      </c>
      <c r="AV77" s="4" t="s">
        <v>27</v>
      </c>
      <c r="AW77" s="3">
        <f>N77</f>
        <v>0</v>
      </c>
      <c r="AX77" s="3">
        <f>P77</f>
        <v>0</v>
      </c>
      <c r="AY77" s="3">
        <f>R77</f>
        <v>0</v>
      </c>
      <c r="AZ77" s="3">
        <f>T77</f>
        <v>0</v>
      </c>
      <c r="BA77" s="3">
        <f>V77</f>
        <v>0</v>
      </c>
      <c r="BB77" s="3">
        <f>X77</f>
        <v>0</v>
      </c>
      <c r="BC77" s="3">
        <f>Z77</f>
        <v>0</v>
      </c>
      <c r="BD77" s="3">
        <f>AB77</f>
        <v>0</v>
      </c>
      <c r="BE77" s="3">
        <f>AD77</f>
        <v>0</v>
      </c>
      <c r="BF77" s="3">
        <f>AF77</f>
        <v>0</v>
      </c>
      <c r="BG77" s="3">
        <f>AH77</f>
        <v>0</v>
      </c>
      <c r="BH77" s="3">
        <f>AJ77</f>
        <v>0</v>
      </c>
      <c r="BI77" s="3">
        <f>AL77</f>
        <v>0</v>
      </c>
      <c r="BJ77" s="3">
        <f>AN77</f>
        <v>0</v>
      </c>
      <c r="BK77" s="3">
        <f>AP77</f>
        <v>0</v>
      </c>
      <c r="BL77" s="8">
        <f>(LARGE(AW77:BK77,1))+(LARGE(AW77:BK77,2))+(LARGE(AW77:BK77,3))+(LARGE(AW77:BK77,4))+(LARGE(AW77:BK77,5))</f>
        <v>0</v>
      </c>
      <c r="BM77" s="4"/>
      <c r="BN77" s="4"/>
    </row>
    <row r="78" spans="1:64" ht="12">
      <c r="A78" s="4">
        <f>COUNTIF(AW78:BK78,"&gt;0")</f>
        <v>0</v>
      </c>
      <c r="B78" s="2">
        <v>20894</v>
      </c>
      <c r="C78" s="3">
        <f>DATEDIF(B78,$C$4,"Y")</f>
        <v>61</v>
      </c>
      <c r="D78" s="12" t="s">
        <v>521</v>
      </c>
      <c r="E78" s="1" t="str">
        <f>IF(C78&lt;46,"YES","NO")</f>
        <v>NO</v>
      </c>
      <c r="F78" s="1" t="str">
        <f>IF(AND(C78&gt;45,C78&lt;66),"YES","NO")</f>
        <v>YES</v>
      </c>
      <c r="G78" s="1" t="str">
        <f>IF(AND(C78&gt;65,C78&lt;100),"YES","NO")</f>
        <v>NO</v>
      </c>
      <c r="H78" s="1" t="s">
        <v>260</v>
      </c>
      <c r="I78" s="1">
        <v>1</v>
      </c>
      <c r="J78" s="1">
        <f>J77+1</f>
        <v>74</v>
      </c>
      <c r="K78" s="1" t="s">
        <v>502</v>
      </c>
      <c r="L78" s="1" t="s">
        <v>524</v>
      </c>
      <c r="N78" s="3">
        <f>IF(M78="",0,(N$4*(101+(1000*LOG(M$4,10))-(1000*LOG(M78,10)))))</f>
        <v>0</v>
      </c>
      <c r="P78" s="3">
        <f>IF(O78="",0,(P$4*(101+(1000*LOG(O$4,10))-(1000*LOG(O78,10)))))</f>
        <v>0</v>
      </c>
      <c r="R78" s="5">
        <f>IF(Q78="",0,(R$4*(101+(1000*LOG(Q$4,10))-(1000*LOG(Q78,10)))))</f>
        <v>0</v>
      </c>
      <c r="T78" s="3">
        <f>IF(S78="",0,(T$4*(101+(1000*LOG(S$4,10))-(1000*LOG(S78,10)))))</f>
        <v>0</v>
      </c>
      <c r="V78" s="3">
        <f>IF(U78="",0,(V$4*(101+(1000*LOG(U$4,10))-(1000*LOG(U78,10)))))</f>
        <v>0</v>
      </c>
      <c r="X78" s="3">
        <f>IF(W78="",0,(X$4*(101+(1000*LOG(W$4,10))-(1000*LOG(W78,10)))))</f>
        <v>0</v>
      </c>
      <c r="Z78" s="3">
        <f>IF(Y78="",0,(Z$4*(101+(1000*LOG(Y$4,10))-(1000*LOG(Y78,10)))))</f>
        <v>0</v>
      </c>
      <c r="AB78" s="3">
        <f>IF(AA78="",0,(AB$4*(101+(1000*LOG(AA$4,10))-(1000*LOG(AA78,10)))))</f>
        <v>0</v>
      </c>
      <c r="AD78" s="3">
        <f>IF(AC78="",0,(AD$4*(101+(1000*LOG(AC$4,10))-(1000*LOG(AC78,10)))))</f>
        <v>0</v>
      </c>
      <c r="AF78" s="3">
        <f>IF(AE78="",0,(AF$4*(101+(1000*LOG(AE$4,10))-(1000*LOG(AE78,10)))))</f>
        <v>0</v>
      </c>
      <c r="AH78" s="3">
        <f>IF(AG78="",0,(AH$4*(101+(1000*LOG(AG$4,10))-(1000*LOG(AG78,10)))))</f>
        <v>0</v>
      </c>
      <c r="AJ78" s="3">
        <f>IF(AI78="",0,(AJ$4*(101+(1000*LOG(AI$4,10))-(1000*LOG(AI78,10)))))</f>
        <v>0</v>
      </c>
      <c r="AL78" s="3">
        <f>IF(AK78="",0,(AL$4*(101+(1000*LOG(AK$4,10))-(1000*LOG(AK78,10)))))</f>
        <v>0</v>
      </c>
      <c r="AN78" s="3">
        <f>IF(AM78="",0,(AN$4*(101+(1000*LOG(AM$4,10))-(1000*LOG(AM78,10)))))</f>
        <v>0</v>
      </c>
      <c r="AP78" s="3">
        <f>IF(AO78="",0,(AP$4*(101+(1000*LOG(AO$4,10))-(1000*LOG(AO78,10)))))</f>
        <v>0</v>
      </c>
      <c r="AQ78" s="3">
        <f>N78+P78+R78+T78+V78+X78+Z78+AB78+AD78+AF78+AH78+AJ78+AL78+AN78+AP78</f>
        <v>0</v>
      </c>
      <c r="AR78" s="6">
        <f>BL78</f>
        <v>0</v>
      </c>
      <c r="AS78" s="12" t="s">
        <v>626</v>
      </c>
      <c r="AT78" s="3">
        <f>IF(AS78="*",AR78*0.05,0)</f>
        <v>0</v>
      </c>
      <c r="AU78" s="7">
        <f>AR78+AT78</f>
        <v>0</v>
      </c>
      <c r="AV78" s="26" t="s">
        <v>27</v>
      </c>
      <c r="AW78" s="3">
        <f>N78</f>
        <v>0</v>
      </c>
      <c r="AX78" s="3">
        <f>P78</f>
        <v>0</v>
      </c>
      <c r="AY78" s="3">
        <f>R78</f>
        <v>0</v>
      </c>
      <c r="AZ78" s="3">
        <f>T78</f>
        <v>0</v>
      </c>
      <c r="BA78" s="3">
        <f>V78</f>
        <v>0</v>
      </c>
      <c r="BB78" s="3">
        <f>X78</f>
        <v>0</v>
      </c>
      <c r="BC78" s="3">
        <f>Z78</f>
        <v>0</v>
      </c>
      <c r="BD78" s="3">
        <f>AB78</f>
        <v>0</v>
      </c>
      <c r="BE78" s="3">
        <f>AD78</f>
        <v>0</v>
      </c>
      <c r="BF78" s="3">
        <f>AF78</f>
        <v>0</v>
      </c>
      <c r="BG78" s="3">
        <f>AH78</f>
        <v>0</v>
      </c>
      <c r="BH78" s="3">
        <f>AJ78</f>
        <v>0</v>
      </c>
      <c r="BI78" s="3">
        <f>AL78</f>
        <v>0</v>
      </c>
      <c r="BJ78" s="3">
        <f>AN78</f>
        <v>0</v>
      </c>
      <c r="BK78" s="3">
        <f>AP78</f>
        <v>0</v>
      </c>
      <c r="BL78" s="8">
        <f>(LARGE(AW78:BK78,1))+(LARGE(AW78:BK78,2))+(LARGE(AW78:BK78,3))+(LARGE(AW78:BK78,4))+(LARGE(AW78:BK78,5))</f>
        <v>0</v>
      </c>
    </row>
    <row r="79" spans="1:64" ht="12">
      <c r="A79" s="4">
        <f>COUNTIF(AW79:BK79,"&gt;0")</f>
        <v>0</v>
      </c>
      <c r="B79" s="2">
        <v>19446</v>
      </c>
      <c r="C79" s="3">
        <f>DATEDIF(B79,$C$4,"Y")</f>
        <v>65</v>
      </c>
      <c r="D79" s="1" t="s">
        <v>50</v>
      </c>
      <c r="E79" s="1" t="str">
        <f>IF(C79&lt;46,"YES","NO")</f>
        <v>NO</v>
      </c>
      <c r="F79" s="1" t="str">
        <f>IF(AND(C79&gt;45,C79&lt;66),"YES","NO")</f>
        <v>YES</v>
      </c>
      <c r="G79" s="1" t="str">
        <f>IF(AND(C79&gt;65,C79&lt;100),"YES","NO")</f>
        <v>NO</v>
      </c>
      <c r="H79" s="1" t="s">
        <v>427</v>
      </c>
      <c r="I79" s="1">
        <v>2</v>
      </c>
      <c r="J79" s="1">
        <f>J78+1</f>
        <v>75</v>
      </c>
      <c r="K79" s="1" t="s">
        <v>215</v>
      </c>
      <c r="L79" s="1" t="s">
        <v>37</v>
      </c>
      <c r="N79" s="3">
        <f>IF(M79="",0,(N$4*(101+(1000*LOG(M$4,10))-(1000*LOG(M79,10)))))</f>
        <v>0</v>
      </c>
      <c r="P79" s="3">
        <f>IF(O79="",0,(P$4*(101+(1000*LOG(O$4,10))-(1000*LOG(O79,10)))))</f>
        <v>0</v>
      </c>
      <c r="R79" s="5">
        <f>IF(Q79="",0,(R$4*(101+(1000*LOG(Q$4,10))-(1000*LOG(Q79,10)))))</f>
        <v>0</v>
      </c>
      <c r="T79" s="3">
        <f>IF(S79="",0,(T$4*(101+(1000*LOG(S$4,10))-(1000*LOG(S79,10)))))</f>
        <v>0</v>
      </c>
      <c r="V79" s="3">
        <f>IF(U79="",0,(V$4*(101+(1000*LOG(U$4,10))-(1000*LOG(U79,10)))))</f>
        <v>0</v>
      </c>
      <c r="X79" s="3">
        <f>IF(W79="",0,(X$4*(101+(1000*LOG(W$4,10))-(1000*LOG(W79,10)))))</f>
        <v>0</v>
      </c>
      <c r="Z79" s="3">
        <f>IF(Y79="",0,(Z$4*(101+(1000*LOG(Y$4,10))-(1000*LOG(Y79,10)))))</f>
        <v>0</v>
      </c>
      <c r="AB79" s="3">
        <f>IF(AA79="",0,(AB$4*(101+(1000*LOG(AA$4,10))-(1000*LOG(AA79,10)))))</f>
        <v>0</v>
      </c>
      <c r="AD79" s="3">
        <f>IF(AC79="",0,(AD$4*(101+(1000*LOG(AC$4,10))-(1000*LOG(AC79,10)))))</f>
        <v>0</v>
      </c>
      <c r="AF79" s="3">
        <f>IF(AE79="",0,(AF$4*(101+(1000*LOG(AE$4,10))-(1000*LOG(AE79,10)))))</f>
        <v>0</v>
      </c>
      <c r="AH79" s="3">
        <f>IF(AG79="",0,(AH$4*(101+(1000*LOG(AG$4,10))-(1000*LOG(AG79,10)))))</f>
        <v>0</v>
      </c>
      <c r="AJ79" s="3">
        <f>IF(AI79="",0,(AJ$4*(101+(1000*LOG(AI$4,10))-(1000*LOG(AI79,10)))))</f>
        <v>0</v>
      </c>
      <c r="AL79" s="3">
        <f>IF(AK79="",0,(AL$4*(101+(1000*LOG(AK$4,10))-(1000*LOG(AK79,10)))))</f>
        <v>0</v>
      </c>
      <c r="AN79" s="3">
        <f>IF(AM79="",0,(AN$4*(101+(1000*LOG(AM$4,10))-(1000*LOG(AM79,10)))))</f>
        <v>0</v>
      </c>
      <c r="AP79" s="3">
        <f>IF(AO79="",0,(AP$4*(101+(1000*LOG(AO$4,10))-(1000*LOG(AO79,10)))))</f>
        <v>0</v>
      </c>
      <c r="AQ79" s="3">
        <f>N79+P79+R79+T79+V79+X79+Z79+AB79+AD79+AF79+AH79+AJ79+AL79+AN79+AP79</f>
        <v>0</v>
      </c>
      <c r="AR79" s="6">
        <f>BL79</f>
        <v>0</v>
      </c>
      <c r="AS79" s="9" t="s">
        <v>626</v>
      </c>
      <c r="AT79" s="3">
        <f>IF(AS79="*",AR79*0.05,0)</f>
        <v>0</v>
      </c>
      <c r="AU79" s="7">
        <f>AR79+AT79</f>
        <v>0</v>
      </c>
      <c r="AV79" s="4" t="s">
        <v>27</v>
      </c>
      <c r="AW79" s="3">
        <f>N79</f>
        <v>0</v>
      </c>
      <c r="AX79" s="3">
        <f>P79</f>
        <v>0</v>
      </c>
      <c r="AY79" s="3">
        <f>R79</f>
        <v>0</v>
      </c>
      <c r="AZ79" s="3">
        <f>T79</f>
        <v>0</v>
      </c>
      <c r="BA79" s="3">
        <f>V79</f>
        <v>0</v>
      </c>
      <c r="BB79" s="3">
        <f>X79</f>
        <v>0</v>
      </c>
      <c r="BC79" s="3">
        <f>Z79</f>
        <v>0</v>
      </c>
      <c r="BD79" s="3">
        <f>AB79</f>
        <v>0</v>
      </c>
      <c r="BE79" s="3">
        <f>AD79</f>
        <v>0</v>
      </c>
      <c r="BF79" s="3">
        <f>AF79</f>
        <v>0</v>
      </c>
      <c r="BG79" s="3">
        <f>AH79</f>
        <v>0</v>
      </c>
      <c r="BH79" s="3">
        <f>AJ79</f>
        <v>0</v>
      </c>
      <c r="BI79" s="3">
        <f>AL79</f>
        <v>0</v>
      </c>
      <c r="BJ79" s="3">
        <f>AN79</f>
        <v>0</v>
      </c>
      <c r="BK79" s="3">
        <f>AP79</f>
        <v>0</v>
      </c>
      <c r="BL79" s="8">
        <f>(LARGE(AW79:BK79,1))+(LARGE(AW79:BK79,2))+(LARGE(AW79:BK79,3))+(LARGE(AW79:BK79,4))+(LARGE(AW79:BK79,5))</f>
        <v>0</v>
      </c>
    </row>
    <row r="80" spans="1:64" ht="12">
      <c r="A80" s="4">
        <f>COUNTIF(AW80:BK80,"&gt;0")</f>
        <v>0</v>
      </c>
      <c r="B80" s="2">
        <v>21349</v>
      </c>
      <c r="C80" s="3">
        <f>DATEDIF(B80,$C$4,"Y")</f>
        <v>59</v>
      </c>
      <c r="D80" s="1" t="s">
        <v>332</v>
      </c>
      <c r="E80" s="1" t="str">
        <f>IF(C80&lt;46,"YES","NO")</f>
        <v>NO</v>
      </c>
      <c r="F80" s="1" t="str">
        <f>IF(AND(C80&gt;45,C80&lt;66),"YES","NO")</f>
        <v>YES</v>
      </c>
      <c r="G80" s="1" t="str">
        <f>IF(AND(C80&gt;65,C80&lt;100),"YES","NO")</f>
        <v>NO</v>
      </c>
      <c r="H80" s="1" t="s">
        <v>429</v>
      </c>
      <c r="I80" s="1">
        <v>2</v>
      </c>
      <c r="J80" s="1">
        <f>J79+1</f>
        <v>76</v>
      </c>
      <c r="K80" s="1" t="s">
        <v>175</v>
      </c>
      <c r="L80" s="1" t="s">
        <v>442</v>
      </c>
      <c r="N80" s="3">
        <f>IF(M80="",0,(N$4*(101+(1000*LOG(M$4,10))-(1000*LOG(M80,10)))))</f>
        <v>0</v>
      </c>
      <c r="P80" s="3">
        <f>IF(O80="",0,(P$4*(101+(1000*LOG(O$4,10))-(1000*LOG(O80,10)))))</f>
        <v>0</v>
      </c>
      <c r="R80" s="5">
        <f>IF(Q80="",0,(R$4*(101+(1000*LOG(Q$4,10))-(1000*LOG(Q80,10)))))</f>
        <v>0</v>
      </c>
      <c r="T80" s="3">
        <f>IF(S80="",0,(T$4*(101+(1000*LOG(S$4,10))-(1000*LOG(S80,10)))))</f>
        <v>0</v>
      </c>
      <c r="V80" s="3">
        <f>IF(U80="",0,(V$4*(101+(1000*LOG(U$4,10))-(1000*LOG(U80,10)))))</f>
        <v>0</v>
      </c>
      <c r="X80" s="3">
        <f>IF(W80="",0,(X$4*(101+(1000*LOG(W$4,10))-(1000*LOG(W80,10)))))</f>
        <v>0</v>
      </c>
      <c r="Z80" s="3">
        <f>IF(Y80="",0,(Z$4*(101+(1000*LOG(Y$4,10))-(1000*LOG(Y80,10)))))</f>
        <v>0</v>
      </c>
      <c r="AB80" s="3">
        <f>IF(AA80="",0,(AB$4*(101+(1000*LOG(AA$4,10))-(1000*LOG(AA80,10)))))</f>
        <v>0</v>
      </c>
      <c r="AD80" s="3">
        <f>IF(AC80="",0,(AD$4*(101+(1000*LOG(AC$4,10))-(1000*LOG(AC80,10)))))</f>
        <v>0</v>
      </c>
      <c r="AF80" s="3">
        <f>IF(AE80="",0,(AF$4*(101+(1000*LOG(AE$4,10))-(1000*LOG(AE80,10)))))</f>
        <v>0</v>
      </c>
      <c r="AH80" s="3">
        <f>IF(AG80="",0,(AH$4*(101+(1000*LOG(AG$4,10))-(1000*LOG(AG80,10)))))</f>
        <v>0</v>
      </c>
      <c r="AJ80" s="3">
        <f>IF(AI80="",0,(AJ$4*(101+(1000*LOG(AI$4,10))-(1000*LOG(AI80,10)))))</f>
        <v>0</v>
      </c>
      <c r="AL80" s="3">
        <f>IF(AK80="",0,(AL$4*(101+(1000*LOG(AK$4,10))-(1000*LOG(AK80,10)))))</f>
        <v>0</v>
      </c>
      <c r="AN80" s="3">
        <f>IF(AM80="",0,(AN$4*(101+(1000*LOG(AM$4,10))-(1000*LOG(AM80,10)))))</f>
        <v>0</v>
      </c>
      <c r="AP80" s="3">
        <f>IF(AO80="",0,(AP$4*(101+(1000*LOG(AO$4,10))-(1000*LOG(AO80,10)))))</f>
        <v>0</v>
      </c>
      <c r="AQ80" s="3">
        <f>N80+P80+R80+T80+V80+X80+Z80+AB80+AD80+AF80+AH80+AJ80+AL80+AN80+AP80</f>
        <v>0</v>
      </c>
      <c r="AR80" s="6">
        <f>BL80</f>
        <v>0</v>
      </c>
      <c r="AS80" s="9" t="s">
        <v>626</v>
      </c>
      <c r="AT80" s="3">
        <f>IF(AS80="*",AR80*0.05,0)</f>
        <v>0</v>
      </c>
      <c r="AU80" s="7">
        <f>AR80+AT80</f>
        <v>0</v>
      </c>
      <c r="AV80" s="4" t="s">
        <v>27</v>
      </c>
      <c r="AW80" s="3">
        <f>N80</f>
        <v>0</v>
      </c>
      <c r="AX80" s="3">
        <f>P80</f>
        <v>0</v>
      </c>
      <c r="AY80" s="3">
        <f>R80</f>
        <v>0</v>
      </c>
      <c r="AZ80" s="3">
        <f>T80</f>
        <v>0</v>
      </c>
      <c r="BA80" s="3">
        <f>V80</f>
        <v>0</v>
      </c>
      <c r="BB80" s="3">
        <f>X80</f>
        <v>0</v>
      </c>
      <c r="BC80" s="3">
        <f>Z80</f>
        <v>0</v>
      </c>
      <c r="BD80" s="3">
        <f>AB80</f>
        <v>0</v>
      </c>
      <c r="BE80" s="3">
        <f>AD80</f>
        <v>0</v>
      </c>
      <c r="BF80" s="3">
        <f>AF80</f>
        <v>0</v>
      </c>
      <c r="BG80" s="3">
        <f>AH80</f>
        <v>0</v>
      </c>
      <c r="BH80" s="3">
        <f>AJ80</f>
        <v>0</v>
      </c>
      <c r="BI80" s="3">
        <f>AL80</f>
        <v>0</v>
      </c>
      <c r="BJ80" s="3">
        <f>AN80</f>
        <v>0</v>
      </c>
      <c r="BK80" s="3">
        <f>AP80</f>
        <v>0</v>
      </c>
      <c r="BL80" s="8">
        <f>(LARGE(AW80:BK80,1))+(LARGE(AW80:BK80,2))+(LARGE(AW80:BK80,3))+(LARGE(AW80:BK80,4))+(LARGE(AW80:BK80,5))</f>
        <v>0</v>
      </c>
    </row>
    <row r="81" spans="1:64" ht="12">
      <c r="A81" s="4">
        <f>COUNTIF(AW81:BK81,"&gt;0")</f>
        <v>0</v>
      </c>
      <c r="B81" s="2">
        <v>27566</v>
      </c>
      <c r="C81" s="3">
        <f>DATEDIF(B81,$C$4,"Y")</f>
        <v>42</v>
      </c>
      <c r="D81" s="1" t="s">
        <v>332</v>
      </c>
      <c r="E81" s="1" t="str">
        <f>IF(C81&lt;46,"YES","NO")</f>
        <v>YES</v>
      </c>
      <c r="F81" s="1" t="str">
        <f>IF(AND(C81&gt;45,C81&lt;66),"YES","NO")</f>
        <v>NO</v>
      </c>
      <c r="G81" s="1" t="str">
        <f>IF(AND(C81&gt;65,C81&lt;100),"YES","NO")</f>
        <v>NO</v>
      </c>
      <c r="H81" s="1" t="s">
        <v>428</v>
      </c>
      <c r="I81" s="1">
        <v>2</v>
      </c>
      <c r="J81" s="1">
        <f>J80+1</f>
        <v>77</v>
      </c>
      <c r="K81" s="1" t="s">
        <v>368</v>
      </c>
      <c r="L81" s="1" t="s">
        <v>75</v>
      </c>
      <c r="N81" s="3">
        <f>IF(M81="",0,(N$4*(101+(1000*LOG(M$4,10))-(1000*LOG(M81,10)))))</f>
        <v>0</v>
      </c>
      <c r="P81" s="3">
        <f>IF(O81="",0,(P$4*(101+(1000*LOG(O$4,10))-(1000*LOG(O81,10)))))</f>
        <v>0</v>
      </c>
      <c r="R81" s="5">
        <f>IF(Q81="",0,(R$4*(101+(1000*LOG(Q$4,10))-(1000*LOG(Q81,10)))))</f>
        <v>0</v>
      </c>
      <c r="T81" s="3">
        <f>IF(S81="",0,(T$4*(101+(1000*LOG(S$4,10))-(1000*LOG(S81,10)))))</f>
        <v>0</v>
      </c>
      <c r="V81" s="3">
        <f>IF(U81="",0,(V$4*(101+(1000*LOG(U$4,10))-(1000*LOG(U81,10)))))</f>
        <v>0</v>
      </c>
      <c r="X81" s="3">
        <f>IF(W81="",0,(X$4*(101+(1000*LOG(W$4,10))-(1000*LOG(W81,10)))))</f>
        <v>0</v>
      </c>
      <c r="Z81" s="3">
        <f>IF(Y81="",0,(Z$4*(101+(1000*LOG(Y$4,10))-(1000*LOG(Y81,10)))))</f>
        <v>0</v>
      </c>
      <c r="AB81" s="3">
        <f>IF(AA81="",0,(AB$4*(101+(1000*LOG(AA$4,10))-(1000*LOG(AA81,10)))))</f>
        <v>0</v>
      </c>
      <c r="AD81" s="3">
        <f>IF(AC81="",0,(AD$4*(101+(1000*LOG(AC$4,10))-(1000*LOG(AC81,10)))))</f>
        <v>0</v>
      </c>
      <c r="AF81" s="3">
        <f>IF(AE81="",0,(AF$4*(101+(1000*LOG(AE$4,10))-(1000*LOG(AE81,10)))))</f>
        <v>0</v>
      </c>
      <c r="AH81" s="3">
        <f>IF(AG81="",0,(AH$4*(101+(1000*LOG(AG$4,10))-(1000*LOG(AG81,10)))))</f>
        <v>0</v>
      </c>
      <c r="AJ81" s="3">
        <f>IF(AI81="",0,(AJ$4*(101+(1000*LOG(AI$4,10))-(1000*LOG(AI81,10)))))</f>
        <v>0</v>
      </c>
      <c r="AL81" s="3">
        <f>IF(AK81="",0,(AL$4*(101+(1000*LOG(AK$4,10))-(1000*LOG(AK81,10)))))</f>
        <v>0</v>
      </c>
      <c r="AN81" s="3">
        <f>IF(AM81="",0,(AN$4*(101+(1000*LOG(AM$4,10))-(1000*LOG(AM81,10)))))</f>
        <v>0</v>
      </c>
      <c r="AP81" s="3">
        <f>IF(AO81="",0,(AP$4*(101+(1000*LOG(AO$4,10))-(1000*LOG(AO81,10)))))</f>
        <v>0</v>
      </c>
      <c r="AQ81" s="3">
        <f>N81+P81+R81+T81+V81+X81+Z81+AB81+AD81+AF81+AH81+AJ81+AL81+AN81+AP81</f>
        <v>0</v>
      </c>
      <c r="AR81" s="6">
        <f>BL81</f>
        <v>0</v>
      </c>
      <c r="AS81" s="4" t="s">
        <v>626</v>
      </c>
      <c r="AT81" s="3">
        <f>IF(AS81="*",AR81*0.05,0)</f>
        <v>0</v>
      </c>
      <c r="AU81" s="7">
        <f>AR81+AT81</f>
        <v>0</v>
      </c>
      <c r="AV81" s="4" t="s">
        <v>27</v>
      </c>
      <c r="AW81" s="3">
        <f>N81</f>
        <v>0</v>
      </c>
      <c r="AX81" s="3">
        <f>P81</f>
        <v>0</v>
      </c>
      <c r="AY81" s="3">
        <f>R81</f>
        <v>0</v>
      </c>
      <c r="AZ81" s="3">
        <f>T81</f>
        <v>0</v>
      </c>
      <c r="BA81" s="3">
        <f>V81</f>
        <v>0</v>
      </c>
      <c r="BB81" s="3">
        <f>X81</f>
        <v>0</v>
      </c>
      <c r="BC81" s="3">
        <f>Z81</f>
        <v>0</v>
      </c>
      <c r="BD81" s="3">
        <f>AB81</f>
        <v>0</v>
      </c>
      <c r="BE81" s="3">
        <f>AD81</f>
        <v>0</v>
      </c>
      <c r="BF81" s="3">
        <f>AF81</f>
        <v>0</v>
      </c>
      <c r="BG81" s="3">
        <f>AH81</f>
        <v>0</v>
      </c>
      <c r="BH81" s="3">
        <f>AJ81</f>
        <v>0</v>
      </c>
      <c r="BI81" s="3">
        <f>AL81</f>
        <v>0</v>
      </c>
      <c r="BJ81" s="3">
        <f>AN81</f>
        <v>0</v>
      </c>
      <c r="BK81" s="3">
        <f>AP81</f>
        <v>0</v>
      </c>
      <c r="BL81" s="8">
        <f>(LARGE(AW81:BK81,1))+(LARGE(AW81:BK81,2))+(LARGE(AW81:BK81,3))+(LARGE(AW81:BK81,4))+(LARGE(AW81:BK81,5))</f>
        <v>0</v>
      </c>
    </row>
    <row r="82" spans="1:64" ht="12">
      <c r="A82" s="4">
        <f>COUNTIF(AW82:BK82,"&gt;0")</f>
        <v>0</v>
      </c>
      <c r="B82" s="2">
        <v>1</v>
      </c>
      <c r="C82" s="3">
        <f>DATEDIF(B82,$C$4,"Y")</f>
        <v>118</v>
      </c>
      <c r="D82" s="1" t="s">
        <v>332</v>
      </c>
      <c r="E82" s="1" t="str">
        <f>IF(C82&lt;46,"YES","NO")</f>
        <v>NO</v>
      </c>
      <c r="F82" s="1" t="str">
        <f>IF(AND(C82&gt;45,C82&lt;66),"YES","NO")</f>
        <v>NO</v>
      </c>
      <c r="G82" s="1" t="str">
        <f>IF(AND(C82&gt;65,C82&lt;100),"YES","NO")</f>
        <v>NO</v>
      </c>
      <c r="H82" s="1" t="s">
        <v>94</v>
      </c>
      <c r="I82" s="1">
        <v>3</v>
      </c>
      <c r="J82" s="1">
        <f>J81+1</f>
        <v>78</v>
      </c>
      <c r="K82" s="1" t="s">
        <v>25</v>
      </c>
      <c r="L82" s="1" t="s">
        <v>525</v>
      </c>
      <c r="N82" s="3">
        <f>IF(M82="",0,(N$4*(101+(1000*LOG(M$4,10))-(1000*LOG(M82,10)))))</f>
        <v>0</v>
      </c>
      <c r="P82" s="3">
        <f>IF(O82="",0,(P$4*(101+(1000*LOG(O$4,10))-(1000*LOG(O82,10)))))</f>
        <v>0</v>
      </c>
      <c r="R82" s="5">
        <f>IF(Q82="",0,(R$4*(101+(1000*LOG(Q$4,10))-(1000*LOG(Q82,10)))))</f>
        <v>0</v>
      </c>
      <c r="T82" s="3">
        <f>IF(S82="",0,(T$4*(101+(1000*LOG(S$4,10))-(1000*LOG(S82,10)))))</f>
        <v>0</v>
      </c>
      <c r="V82" s="3">
        <f>IF(U82="",0,(V$4*(101+(1000*LOG(U$4,10))-(1000*LOG(U82,10)))))</f>
        <v>0</v>
      </c>
      <c r="X82" s="3">
        <f>IF(W82="",0,(X$4*(101+(1000*LOG(W$4,10))-(1000*LOG(W82,10)))))</f>
        <v>0</v>
      </c>
      <c r="Z82" s="3">
        <f>IF(Y82="",0,(Z$4*(101+(1000*LOG(Y$4,10))-(1000*LOG(Y82,10)))))</f>
        <v>0</v>
      </c>
      <c r="AB82" s="3">
        <f>IF(AA82="",0,(AB$4*(101+(1000*LOG(AA$4,10))-(1000*LOG(AA82,10)))))</f>
        <v>0</v>
      </c>
      <c r="AD82" s="3">
        <f>IF(AC82="",0,(AD$4*(101+(1000*LOG(AC$4,10))-(1000*LOG(AC82,10)))))</f>
        <v>0</v>
      </c>
      <c r="AF82" s="3">
        <f>IF(AE82="",0,(AF$4*(101+(1000*LOG(AE$4,10))-(1000*LOG(AE82,10)))))</f>
        <v>0</v>
      </c>
      <c r="AH82" s="3">
        <f>IF(AG82="",0,(AH$4*(101+(1000*LOG(AG$4,10))-(1000*LOG(AG82,10)))))</f>
        <v>0</v>
      </c>
      <c r="AJ82" s="3">
        <f>IF(AI82="",0,(AJ$4*(101+(1000*LOG(AI$4,10))-(1000*LOG(AI82,10)))))</f>
        <v>0</v>
      </c>
      <c r="AL82" s="3">
        <f>IF(AK82="",0,(AL$4*(101+(1000*LOG(AK$4,10))-(1000*LOG(AK82,10)))))</f>
        <v>0</v>
      </c>
      <c r="AN82" s="3">
        <f>IF(AM82="",0,(AN$4*(101+(1000*LOG(AM$4,10))-(1000*LOG(AM82,10)))))</f>
        <v>0</v>
      </c>
      <c r="AP82" s="3">
        <f>IF(AO82="",0,(AP$4*(101+(1000*LOG(AO$4,10))-(1000*LOG(AO82,10)))))</f>
        <v>0</v>
      </c>
      <c r="AQ82" s="3">
        <f>N82+P82+R82+T82+V82+X82+Z82+AB82+AD82+AF82+AH82+AJ82+AL82+AN82+AP82</f>
        <v>0</v>
      </c>
      <c r="AR82" s="6">
        <f>BL82</f>
        <v>0</v>
      </c>
      <c r="AS82" s="4" t="s">
        <v>626</v>
      </c>
      <c r="AT82" s="3">
        <f>IF(AS82="*",AR82*0.05,0)</f>
        <v>0</v>
      </c>
      <c r="AU82" s="7">
        <f>AR82+AT82</f>
        <v>0</v>
      </c>
      <c r="AV82" s="26" t="s">
        <v>27</v>
      </c>
      <c r="AW82" s="3">
        <f>N82</f>
        <v>0</v>
      </c>
      <c r="AX82" s="3">
        <f>P82</f>
        <v>0</v>
      </c>
      <c r="AY82" s="3">
        <f>R82</f>
        <v>0</v>
      </c>
      <c r="AZ82" s="3">
        <f>T82</f>
        <v>0</v>
      </c>
      <c r="BA82" s="3">
        <f>V82</f>
        <v>0</v>
      </c>
      <c r="BB82" s="3">
        <f>X82</f>
        <v>0</v>
      </c>
      <c r="BC82" s="3">
        <f>Z82</f>
        <v>0</v>
      </c>
      <c r="BD82" s="3">
        <f>AB82</f>
        <v>0</v>
      </c>
      <c r="BE82" s="3">
        <f>AD82</f>
        <v>0</v>
      </c>
      <c r="BF82" s="3">
        <f>AF82</f>
        <v>0</v>
      </c>
      <c r="BG82" s="3">
        <f>AH82</f>
        <v>0</v>
      </c>
      <c r="BH82" s="3">
        <f>AJ82</f>
        <v>0</v>
      </c>
      <c r="BI82" s="3">
        <f>AL82</f>
        <v>0</v>
      </c>
      <c r="BJ82" s="3">
        <f>AN82</f>
        <v>0</v>
      </c>
      <c r="BK82" s="3">
        <f>AP82</f>
        <v>0</v>
      </c>
      <c r="BL82" s="8">
        <f>(LARGE(AW82:BK82,1))+(LARGE(AW82:BK82,2))+(LARGE(AW82:BK82,3))+(LARGE(AW82:BK82,4))+(LARGE(AW82:BK82,5))</f>
        <v>0</v>
      </c>
    </row>
    <row r="83" spans="1:64" ht="12">
      <c r="A83" s="4">
        <f>COUNTIF(AW83:BK83,"&gt;0")</f>
        <v>0</v>
      </c>
      <c r="B83" s="2">
        <v>19830</v>
      </c>
      <c r="C83" s="3">
        <f>DATEDIF(B83,$C$4,"Y")</f>
        <v>64</v>
      </c>
      <c r="D83" s="1" t="s">
        <v>332</v>
      </c>
      <c r="E83" s="1" t="str">
        <f>IF(C83&lt;46,"YES","NO")</f>
        <v>NO</v>
      </c>
      <c r="F83" s="1" t="str">
        <f>IF(AND(C83&gt;45,C83&lt;66),"YES","NO")</f>
        <v>YES</v>
      </c>
      <c r="G83" s="1" t="str">
        <f>IF(AND(C83&gt;65,C83&lt;100),"YES","NO")</f>
        <v>NO</v>
      </c>
      <c r="H83" s="1" t="s">
        <v>429</v>
      </c>
      <c r="I83" s="1">
        <v>2</v>
      </c>
      <c r="J83" s="1">
        <f>J82+1</f>
        <v>79</v>
      </c>
      <c r="K83" s="1" t="s">
        <v>194</v>
      </c>
      <c r="L83" s="1" t="s">
        <v>86</v>
      </c>
      <c r="N83" s="3">
        <f>IF(M83="",0,(N$4*(101+(1000*LOG(M$4,10))-(1000*LOG(M83,10)))))</f>
        <v>0</v>
      </c>
      <c r="P83" s="3">
        <f>IF(O83="",0,(P$4*(101+(1000*LOG(O$4,10))-(1000*LOG(O83,10)))))</f>
        <v>0</v>
      </c>
      <c r="R83" s="5">
        <f>IF(Q83="",0,(R$4*(101+(1000*LOG(Q$4,10))-(1000*LOG(Q83,10)))))</f>
        <v>0</v>
      </c>
      <c r="T83" s="3">
        <f>IF(S83="",0,(T$4*(101+(1000*LOG(S$4,10))-(1000*LOG(S83,10)))))</f>
        <v>0</v>
      </c>
      <c r="V83" s="3">
        <f>IF(U83="",0,(V$4*(101+(1000*LOG(U$4,10))-(1000*LOG(U83,10)))))</f>
        <v>0</v>
      </c>
      <c r="X83" s="3">
        <f>IF(W83="",0,(X$4*(101+(1000*LOG(W$4,10))-(1000*LOG(W83,10)))))</f>
        <v>0</v>
      </c>
      <c r="Z83" s="3">
        <f>IF(Y83="",0,(Z$4*(101+(1000*LOG(Y$4,10))-(1000*LOG(Y83,10)))))</f>
        <v>0</v>
      </c>
      <c r="AB83" s="3">
        <f>IF(AA83="",0,(AB$4*(101+(1000*LOG(AA$4,10))-(1000*LOG(AA83,10)))))</f>
        <v>0</v>
      </c>
      <c r="AD83" s="3">
        <f>IF(AC83="",0,(AD$4*(101+(1000*LOG(AC$4,10))-(1000*LOG(AC83,10)))))</f>
        <v>0</v>
      </c>
      <c r="AF83" s="3">
        <f>IF(AE83="",0,(AF$4*(101+(1000*LOG(AE$4,10))-(1000*LOG(AE83,10)))))</f>
        <v>0</v>
      </c>
      <c r="AH83" s="3">
        <f>IF(AG83="",0,(AH$4*(101+(1000*LOG(AG$4,10))-(1000*LOG(AG83,10)))))</f>
        <v>0</v>
      </c>
      <c r="AJ83" s="3">
        <f>IF(AI83="",0,(AJ$4*(101+(1000*LOG(AI$4,10))-(1000*LOG(AI83,10)))))</f>
        <v>0</v>
      </c>
      <c r="AL83" s="3">
        <f>IF(AK83="",0,(AL$4*(101+(1000*LOG(AK$4,10))-(1000*LOG(AK83,10)))))</f>
        <v>0</v>
      </c>
      <c r="AN83" s="3">
        <f>IF(AM83="",0,(AN$4*(101+(1000*LOG(AM$4,10))-(1000*LOG(AM83,10)))))</f>
        <v>0</v>
      </c>
      <c r="AP83" s="3">
        <f>IF(AO83="",0,(AP$4*(101+(1000*LOG(AO$4,10))-(1000*LOG(AO83,10)))))</f>
        <v>0</v>
      </c>
      <c r="AQ83" s="3">
        <f>N83+P83+R83+T83+V83+X83+Z83+AB83+AD83+AF83+AH83+AJ83+AL83+AN83+AP83</f>
        <v>0</v>
      </c>
      <c r="AR83" s="6">
        <f>BL83</f>
        <v>0</v>
      </c>
      <c r="AS83" s="9" t="s">
        <v>626</v>
      </c>
      <c r="AT83" s="3">
        <f>IF(AS83="*",AR83*0.05,0)</f>
        <v>0</v>
      </c>
      <c r="AU83" s="7">
        <f>AR83+AT83</f>
        <v>0</v>
      </c>
      <c r="AV83" s="4" t="s">
        <v>27</v>
      </c>
      <c r="AW83" s="3">
        <f>N83</f>
        <v>0</v>
      </c>
      <c r="AX83" s="3">
        <f>P83</f>
        <v>0</v>
      </c>
      <c r="AY83" s="3">
        <f>R83</f>
        <v>0</v>
      </c>
      <c r="AZ83" s="3">
        <f>T83</f>
        <v>0</v>
      </c>
      <c r="BA83" s="3">
        <f>V83</f>
        <v>0</v>
      </c>
      <c r="BB83" s="3">
        <f>X83</f>
        <v>0</v>
      </c>
      <c r="BC83" s="3">
        <f>Z83</f>
        <v>0</v>
      </c>
      <c r="BD83" s="3">
        <f>AB83</f>
        <v>0</v>
      </c>
      <c r="BE83" s="3">
        <f>AD83</f>
        <v>0</v>
      </c>
      <c r="BF83" s="3">
        <f>AF83</f>
        <v>0</v>
      </c>
      <c r="BG83" s="3">
        <f>AH83</f>
        <v>0</v>
      </c>
      <c r="BH83" s="3">
        <f>AJ83</f>
        <v>0</v>
      </c>
      <c r="BI83" s="3">
        <f>AL83</f>
        <v>0</v>
      </c>
      <c r="BJ83" s="3">
        <f>AN83</f>
        <v>0</v>
      </c>
      <c r="BK83" s="3">
        <f>AP83</f>
        <v>0</v>
      </c>
      <c r="BL83" s="8">
        <f>(LARGE(AW83:BK83,1))+(LARGE(AW83:BK83,2))+(LARGE(AW83:BK83,3))+(LARGE(AW83:BK83,4))+(LARGE(AW83:BK83,5))</f>
        <v>0</v>
      </c>
    </row>
    <row r="84" spans="1:64" ht="12">
      <c r="A84" s="4">
        <f>COUNTIF(AW84:BK84,"&gt;0")</f>
        <v>0</v>
      </c>
      <c r="B84" s="2">
        <v>21467</v>
      </c>
      <c r="C84" s="3">
        <f>DATEDIF(B84,$C$4,"Y")</f>
        <v>59</v>
      </c>
      <c r="D84" s="1" t="s">
        <v>332</v>
      </c>
      <c r="E84" s="1" t="str">
        <f>IF(C84&lt;46,"YES","NO")</f>
        <v>NO</v>
      </c>
      <c r="F84" s="1" t="str">
        <f>IF(AND(C84&gt;45,C84&lt;66),"YES","NO")</f>
        <v>YES</v>
      </c>
      <c r="G84" s="1" t="str">
        <f>IF(AND(C84&gt;65,C84&lt;100),"YES","NO")</f>
        <v>NO</v>
      </c>
      <c r="H84" s="1" t="s">
        <v>331</v>
      </c>
      <c r="I84" s="1">
        <v>2</v>
      </c>
      <c r="J84" s="1">
        <f>J83+1</f>
        <v>80</v>
      </c>
      <c r="K84" s="1" t="s">
        <v>330</v>
      </c>
      <c r="L84" s="1" t="s">
        <v>207</v>
      </c>
      <c r="N84" s="3">
        <f>IF(M84="",0,(N$4*(101+(1000*LOG(M$4,10))-(1000*LOG(M84,10)))))</f>
        <v>0</v>
      </c>
      <c r="P84" s="3">
        <f>IF(O84="",0,(P$4*(101+(1000*LOG(O$4,10))-(1000*LOG(O84,10)))))</f>
        <v>0</v>
      </c>
      <c r="R84" s="5">
        <f>IF(Q84="",0,(R$4*(101+(1000*LOG(Q$4,10))-(1000*LOG(Q84,10)))))</f>
        <v>0</v>
      </c>
      <c r="T84" s="3">
        <f>IF(S84="",0,(T$4*(101+(1000*LOG(S$4,10))-(1000*LOG(S84,10)))))</f>
        <v>0</v>
      </c>
      <c r="V84" s="3">
        <f>IF(U84="",0,(V$4*(101+(1000*LOG(U$4,10))-(1000*LOG(U84,10)))))</f>
        <v>0</v>
      </c>
      <c r="X84" s="3">
        <f>IF(W84="",0,(X$4*(101+(1000*LOG(W$4,10))-(1000*LOG(W84,10)))))</f>
        <v>0</v>
      </c>
      <c r="Z84" s="3">
        <f>IF(Y84="",0,(Z$4*(101+(1000*LOG(Y$4,10))-(1000*LOG(Y84,10)))))</f>
        <v>0</v>
      </c>
      <c r="AB84" s="3">
        <f>IF(AA84="",0,(AB$4*(101+(1000*LOG(AA$4,10))-(1000*LOG(AA84,10)))))</f>
        <v>0</v>
      </c>
      <c r="AD84" s="3">
        <f>IF(AC84="",0,(AD$4*(101+(1000*LOG(AC$4,10))-(1000*LOG(AC84,10)))))</f>
        <v>0</v>
      </c>
      <c r="AF84" s="3">
        <f>IF(AE84="",0,(AF$4*(101+(1000*LOG(AE$4,10))-(1000*LOG(AE84,10)))))</f>
        <v>0</v>
      </c>
      <c r="AH84" s="3">
        <f>IF(AG84="",0,(AH$4*(101+(1000*LOG(AG$4,10))-(1000*LOG(AG84,10)))))</f>
        <v>0</v>
      </c>
      <c r="AJ84" s="3">
        <f>IF(AI84="",0,(AJ$4*(101+(1000*LOG(AI$4,10))-(1000*LOG(AI84,10)))))</f>
        <v>0</v>
      </c>
      <c r="AL84" s="3">
        <f>IF(AK84="",0,(AL$4*(101+(1000*LOG(AK$4,10))-(1000*LOG(AK84,10)))))</f>
        <v>0</v>
      </c>
      <c r="AN84" s="3">
        <f>IF(AM84="",0,(AN$4*(101+(1000*LOG(AM$4,10))-(1000*LOG(AM84,10)))))</f>
        <v>0</v>
      </c>
      <c r="AP84" s="3">
        <f>IF(AO84="",0,(AP$4*(101+(1000*LOG(AO$4,10))-(1000*LOG(AO84,10)))))</f>
        <v>0</v>
      </c>
      <c r="AQ84" s="3">
        <f>N84+P84+R84+T84+V84+X84+Z84+AB84+AD84+AF84+AH84+AJ84+AL84+AN84+AP84</f>
        <v>0</v>
      </c>
      <c r="AR84" s="6">
        <f>BL84</f>
        <v>0</v>
      </c>
      <c r="AS84" s="9" t="s">
        <v>626</v>
      </c>
      <c r="AT84" s="3">
        <f>IF(AS84="*",AR84*0.05,0)</f>
        <v>0</v>
      </c>
      <c r="AU84" s="7">
        <f>AR84+AT84</f>
        <v>0</v>
      </c>
      <c r="AV84" s="4" t="s">
        <v>27</v>
      </c>
      <c r="AW84" s="3">
        <f>N84</f>
        <v>0</v>
      </c>
      <c r="AX84" s="3">
        <f>P84</f>
        <v>0</v>
      </c>
      <c r="AY84" s="3">
        <f>R84</f>
        <v>0</v>
      </c>
      <c r="AZ84" s="3">
        <f>T84</f>
        <v>0</v>
      </c>
      <c r="BA84" s="3">
        <f>V84</f>
        <v>0</v>
      </c>
      <c r="BB84" s="3">
        <f>X84</f>
        <v>0</v>
      </c>
      <c r="BC84" s="3">
        <f>Z84</f>
        <v>0</v>
      </c>
      <c r="BD84" s="3">
        <f>AB84</f>
        <v>0</v>
      </c>
      <c r="BE84" s="3">
        <f>AD84</f>
        <v>0</v>
      </c>
      <c r="BF84" s="3">
        <f>AF84</f>
        <v>0</v>
      </c>
      <c r="BG84" s="3">
        <f>AH84</f>
        <v>0</v>
      </c>
      <c r="BH84" s="3">
        <f>AJ84</f>
        <v>0</v>
      </c>
      <c r="BI84" s="3">
        <f>AL84</f>
        <v>0</v>
      </c>
      <c r="BJ84" s="3">
        <f>AN84</f>
        <v>0</v>
      </c>
      <c r="BK84" s="3">
        <f>AP84</f>
        <v>0</v>
      </c>
      <c r="BL84" s="8">
        <f>(LARGE(AW84:BK84,1))+(LARGE(AW84:BK84,2))+(LARGE(AW84:BK84,3))+(LARGE(AW84:BK84,4))+(LARGE(AW84:BK84,5))</f>
        <v>0</v>
      </c>
    </row>
    <row r="85" spans="1:64" ht="12">
      <c r="A85" s="4">
        <f>COUNTIF(AW85:BK85,"&gt;0")</f>
        <v>0</v>
      </c>
      <c r="B85" s="2">
        <v>16224</v>
      </c>
      <c r="C85" s="3">
        <f>DATEDIF(B85,$C$4,"Y")</f>
        <v>73</v>
      </c>
      <c r="D85" s="12" t="s">
        <v>521</v>
      </c>
      <c r="E85" s="1" t="str">
        <f>IF(C85&lt;46,"YES","NO")</f>
        <v>NO</v>
      </c>
      <c r="F85" s="1" t="str">
        <f>IF(AND(C85&gt;45,C85&lt;66),"YES","NO")</f>
        <v>NO</v>
      </c>
      <c r="G85" s="1" t="str">
        <f>IF(AND(C85&gt;65,C85&lt;100),"YES","NO")</f>
        <v>YES</v>
      </c>
      <c r="H85" s="12" t="s">
        <v>291</v>
      </c>
      <c r="I85" s="1">
        <v>2</v>
      </c>
      <c r="J85" s="1">
        <f>J84+1</f>
        <v>81</v>
      </c>
      <c r="K85" s="1" t="s">
        <v>533</v>
      </c>
      <c r="L85" s="12" t="s">
        <v>537</v>
      </c>
      <c r="N85" s="3">
        <f>IF(M85="",0,(N$4*(101+(1000*LOG(M$4,10))-(1000*LOG(M85,10)))))</f>
        <v>0</v>
      </c>
      <c r="P85" s="3">
        <f>IF(O85="",0,(P$4*(101+(1000*LOG(O$4,10))-(1000*LOG(O85,10)))))</f>
        <v>0</v>
      </c>
      <c r="R85" s="5">
        <f>IF(Q85="",0,(R$4*(101+(1000*LOG(Q$4,10))-(1000*LOG(Q85,10)))))</f>
        <v>0</v>
      </c>
      <c r="T85" s="3">
        <f>IF(S85="",0,(T$4*(101+(1000*LOG(S$4,10))-(1000*LOG(S85,10)))))</f>
        <v>0</v>
      </c>
      <c r="V85" s="3">
        <f>IF(U85="",0,(V$4*(101+(1000*LOG(U$4,10))-(1000*LOG(U85,10)))))</f>
        <v>0</v>
      </c>
      <c r="X85" s="3">
        <f>IF(W85="",0,(X$4*(101+(1000*LOG(W$4,10))-(1000*LOG(W85,10)))))</f>
        <v>0</v>
      </c>
      <c r="Z85" s="3">
        <f>IF(Y85="",0,(Z$4*(101+(1000*LOG(Y$4,10))-(1000*LOG(Y85,10)))))</f>
        <v>0</v>
      </c>
      <c r="AB85" s="3">
        <f>IF(AA85="",0,(AB$4*(101+(1000*LOG(AA$4,10))-(1000*LOG(AA85,10)))))</f>
        <v>0</v>
      </c>
      <c r="AD85" s="3">
        <f>IF(AC85="",0,(AD$4*(101+(1000*LOG(AC$4,10))-(1000*LOG(AC85,10)))))</f>
        <v>0</v>
      </c>
      <c r="AF85" s="3">
        <f>IF(AE85="",0,(AF$4*(101+(1000*LOG(AE$4,10))-(1000*LOG(AE85,10)))))</f>
        <v>0</v>
      </c>
      <c r="AH85" s="3">
        <f>IF(AG85="",0,(AH$4*(101+(1000*LOG(AG$4,10))-(1000*LOG(AG85,10)))))</f>
        <v>0</v>
      </c>
      <c r="AJ85" s="3">
        <f>IF(AI85="",0,(AJ$4*(101+(1000*LOG(AI$4,10))-(1000*LOG(AI85,10)))))</f>
        <v>0</v>
      </c>
      <c r="AL85" s="3">
        <f>IF(AK85="",0,(AL$4*(101+(1000*LOG(AK$4,10))-(1000*LOG(AK85,10)))))</f>
        <v>0</v>
      </c>
      <c r="AN85" s="3">
        <f>IF(AM85="",0,(AN$4*(101+(1000*LOG(AM$4,10))-(1000*LOG(AM85,10)))))</f>
        <v>0</v>
      </c>
      <c r="AP85" s="3">
        <f>IF(AO85="",0,(AP$4*(101+(1000*LOG(AO$4,10))-(1000*LOG(AO85,10)))))</f>
        <v>0</v>
      </c>
      <c r="AQ85" s="3">
        <f>N85+P85+R85+T85+V85+X85+Z85+AB85+AD85+AF85+AH85+AJ85+AL85+AN85+AP85</f>
        <v>0</v>
      </c>
      <c r="AR85" s="6">
        <f>BL85</f>
        <v>0</v>
      </c>
      <c r="AS85" s="9" t="s">
        <v>626</v>
      </c>
      <c r="AT85" s="3">
        <f>IF(AS85="*",AR85*0.05,0)</f>
        <v>0</v>
      </c>
      <c r="AU85" s="7">
        <f>AR85+AT85</f>
        <v>0</v>
      </c>
      <c r="AV85" s="26" t="s">
        <v>27</v>
      </c>
      <c r="AW85" s="3">
        <f>N85</f>
        <v>0</v>
      </c>
      <c r="AX85" s="3">
        <f>P85</f>
        <v>0</v>
      </c>
      <c r="AY85" s="3">
        <f>R85</f>
        <v>0</v>
      </c>
      <c r="AZ85" s="3">
        <f>T85</f>
        <v>0</v>
      </c>
      <c r="BA85" s="3">
        <f>V85</f>
        <v>0</v>
      </c>
      <c r="BB85" s="3">
        <f>X85</f>
        <v>0</v>
      </c>
      <c r="BC85" s="3">
        <f>Z85</f>
        <v>0</v>
      </c>
      <c r="BD85" s="3">
        <f>AB85</f>
        <v>0</v>
      </c>
      <c r="BE85" s="3">
        <f>AD85</f>
        <v>0</v>
      </c>
      <c r="BF85" s="3">
        <f>AF85</f>
        <v>0</v>
      </c>
      <c r="BG85" s="3">
        <f>AH85</f>
        <v>0</v>
      </c>
      <c r="BH85" s="3">
        <f>AJ85</f>
        <v>0</v>
      </c>
      <c r="BI85" s="3">
        <f>AL85</f>
        <v>0</v>
      </c>
      <c r="BJ85" s="3">
        <f>AN85</f>
        <v>0</v>
      </c>
      <c r="BK85" s="3">
        <f>AP85</f>
        <v>0</v>
      </c>
      <c r="BL85" s="8">
        <f>(LARGE(AW85:BK85,1))+(LARGE(AW85:BK85,2))+(LARGE(AW85:BK85,3))+(LARGE(AW85:BK85,4))+(LARGE(AW85:BK85,5))</f>
        <v>0</v>
      </c>
    </row>
    <row r="86" spans="1:64" ht="12">
      <c r="A86" s="4">
        <f>COUNTIF(AW86:BK86,"&gt;0")</f>
        <v>0</v>
      </c>
      <c r="B86" s="2">
        <v>1</v>
      </c>
      <c r="C86" s="3">
        <f>DATEDIF(B86,$C$4,"Y")</f>
        <v>118</v>
      </c>
      <c r="D86" s="1" t="s">
        <v>213</v>
      </c>
      <c r="E86" s="1" t="str">
        <f>IF(C86&lt;46,"YES","NO")</f>
        <v>NO</v>
      </c>
      <c r="F86" s="1" t="str">
        <f>IF(AND(C86&gt;45,C86&lt;66),"YES","NO")</f>
        <v>NO</v>
      </c>
      <c r="G86" s="1" t="str">
        <f>IF(AND(C86&gt;65,C86&lt;100),"YES","NO")</f>
        <v>NO</v>
      </c>
      <c r="H86" s="1" t="s">
        <v>94</v>
      </c>
      <c r="I86" s="1">
        <v>3</v>
      </c>
      <c r="J86" s="1">
        <f>J85+1</f>
        <v>82</v>
      </c>
      <c r="K86" s="1" t="s">
        <v>403</v>
      </c>
      <c r="L86" s="1" t="s">
        <v>452</v>
      </c>
      <c r="N86" s="3">
        <f>IF(M86="",0,(N$4*(101+(1000*LOG(M$4,10))-(1000*LOG(M86,10)))))</f>
        <v>0</v>
      </c>
      <c r="P86" s="3">
        <f>IF(O86="",0,(P$4*(101+(1000*LOG(O$4,10))-(1000*LOG(O86,10)))))</f>
        <v>0</v>
      </c>
      <c r="R86" s="5">
        <f>IF(Q86="",0,(R$4*(101+(1000*LOG(Q$4,10))-(1000*LOG(Q86,10)))))</f>
        <v>0</v>
      </c>
      <c r="T86" s="3">
        <f>IF(S86="",0,(T$4*(101+(1000*LOG(S$4,10))-(1000*LOG(S86,10)))))</f>
        <v>0</v>
      </c>
      <c r="V86" s="3">
        <f>IF(U86="",0,(V$4*(101+(1000*LOG(U$4,10))-(1000*LOG(U86,10)))))</f>
        <v>0</v>
      </c>
      <c r="X86" s="3">
        <f>IF(W86="",0,(X$4*(101+(1000*LOG(W$4,10))-(1000*LOG(W86,10)))))</f>
        <v>0</v>
      </c>
      <c r="Z86" s="3">
        <f>IF(Y86="",0,(Z$4*(101+(1000*LOG(Y$4,10))-(1000*LOG(Y86,10)))))</f>
        <v>0</v>
      </c>
      <c r="AB86" s="3">
        <f>IF(AA86="",0,(AB$4*(101+(1000*LOG(AA$4,10))-(1000*LOG(AA86,10)))))</f>
        <v>0</v>
      </c>
      <c r="AD86" s="3">
        <f>IF(AC86="",0,(AD$4*(101+(1000*LOG(AC$4,10))-(1000*LOG(AC86,10)))))</f>
        <v>0</v>
      </c>
      <c r="AF86" s="3">
        <f>IF(AE86="",0,(AF$4*(101+(1000*LOG(AE$4,10))-(1000*LOG(AE86,10)))))</f>
        <v>0</v>
      </c>
      <c r="AH86" s="3">
        <f>IF(AG86="",0,(AH$4*(101+(1000*LOG(AG$4,10))-(1000*LOG(AG86,10)))))</f>
        <v>0</v>
      </c>
      <c r="AJ86" s="3">
        <f>IF(AI86="",0,(AJ$4*(101+(1000*LOG(AI$4,10))-(1000*LOG(AI86,10)))))</f>
        <v>0</v>
      </c>
      <c r="AL86" s="3">
        <f>IF(AK86="",0,(AL$4*(101+(1000*LOG(AK$4,10))-(1000*LOG(AK86,10)))))</f>
        <v>0</v>
      </c>
      <c r="AN86" s="3">
        <f>IF(AM86="",0,(AN$4*(101+(1000*LOG(AM$4,10))-(1000*LOG(AM86,10)))))</f>
        <v>0</v>
      </c>
      <c r="AP86" s="3">
        <f>IF(AO86="",0,(AP$4*(101+(1000*LOG(AO$4,10))-(1000*LOG(AO86,10)))))</f>
        <v>0</v>
      </c>
      <c r="AQ86" s="3">
        <f>N86+P86+R86+T86+V86+X86+Z86+AB86+AD86+AF86+AH86+AJ86+AL86+AN86+AP86</f>
        <v>0</v>
      </c>
      <c r="AR86" s="6">
        <f>BL86</f>
        <v>0</v>
      </c>
      <c r="AS86" s="4" t="s">
        <v>626</v>
      </c>
      <c r="AT86" s="3">
        <f>IF(AS86="*",AR86*0.05,0)</f>
        <v>0</v>
      </c>
      <c r="AU86" s="7">
        <f>AR86+AT86</f>
        <v>0</v>
      </c>
      <c r="AV86" s="26" t="s">
        <v>27</v>
      </c>
      <c r="AW86" s="3">
        <f>N86</f>
        <v>0</v>
      </c>
      <c r="AX86" s="3">
        <f>P86</f>
        <v>0</v>
      </c>
      <c r="AY86" s="3">
        <f>R86</f>
        <v>0</v>
      </c>
      <c r="AZ86" s="3">
        <f>T86</f>
        <v>0</v>
      </c>
      <c r="BA86" s="3">
        <f>V86</f>
        <v>0</v>
      </c>
      <c r="BB86" s="3">
        <f>X86</f>
        <v>0</v>
      </c>
      <c r="BC86" s="3">
        <f>Z86</f>
        <v>0</v>
      </c>
      <c r="BD86" s="3">
        <f>AB86</f>
        <v>0</v>
      </c>
      <c r="BE86" s="3">
        <f>AD86</f>
        <v>0</v>
      </c>
      <c r="BF86" s="3">
        <f>AF86</f>
        <v>0</v>
      </c>
      <c r="BG86" s="3">
        <f>AH86</f>
        <v>0</v>
      </c>
      <c r="BH86" s="3">
        <f>AJ86</f>
        <v>0</v>
      </c>
      <c r="BI86" s="3">
        <f>AL86</f>
        <v>0</v>
      </c>
      <c r="BJ86" s="3">
        <f>AN86</f>
        <v>0</v>
      </c>
      <c r="BK86" s="3">
        <f>AP86</f>
        <v>0</v>
      </c>
      <c r="BL86" s="8">
        <f>(LARGE(AW86:BK86,1))+(LARGE(AW86:BK86,2))+(LARGE(AW86:BK86,3))+(LARGE(AW86:BK86,4))+(LARGE(AW86:BK86,5))</f>
        <v>0</v>
      </c>
    </row>
    <row r="87" spans="1:64" ht="12">
      <c r="A87" s="4">
        <f>COUNTIF(AW87:BK87,"&gt;0")</f>
        <v>0</v>
      </c>
      <c r="B87" s="2">
        <v>21614</v>
      </c>
      <c r="C87" s="3">
        <f>DATEDIF(B87,$C$4,"Y")</f>
        <v>59</v>
      </c>
      <c r="D87" s="1" t="s">
        <v>332</v>
      </c>
      <c r="E87" s="1" t="str">
        <f>IF(C87&lt;46,"YES","NO")</f>
        <v>NO</v>
      </c>
      <c r="F87" s="1" t="str">
        <f>IF(AND(C87&gt;45,C87&lt;66),"YES","NO")</f>
        <v>YES</v>
      </c>
      <c r="G87" s="1" t="str">
        <f>IF(AND(C87&gt;65,C87&lt;100),"YES","NO")</f>
        <v>NO</v>
      </c>
      <c r="H87" s="1" t="s">
        <v>11</v>
      </c>
      <c r="I87" s="1">
        <v>1</v>
      </c>
      <c r="J87" s="1">
        <f>J86+1</f>
        <v>83</v>
      </c>
      <c r="K87" s="1" t="s">
        <v>448</v>
      </c>
      <c r="L87" s="1" t="s">
        <v>100</v>
      </c>
      <c r="N87" s="3">
        <f>IF(M87="",0,(N$4*(101+(1000*LOG(M$4,10))-(1000*LOG(M87,10)))))</f>
        <v>0</v>
      </c>
      <c r="P87" s="3">
        <f>IF(O87="",0,(P$4*(101+(1000*LOG(O$4,10))-(1000*LOG(O87,10)))))</f>
        <v>0</v>
      </c>
      <c r="R87" s="5">
        <f>IF(Q87="",0,(R$4*(101+(1000*LOG(Q$4,10))-(1000*LOG(Q87,10)))))</f>
        <v>0</v>
      </c>
      <c r="T87" s="3">
        <f>IF(S87="",0,(T$4*(101+(1000*LOG(S$4,10))-(1000*LOG(S87,10)))))</f>
        <v>0</v>
      </c>
      <c r="V87" s="3">
        <f>IF(U87="",0,(V$4*(101+(1000*LOG(U$4,10))-(1000*LOG(U87,10)))))</f>
        <v>0</v>
      </c>
      <c r="X87" s="3">
        <f>IF(W87="",0,(X$4*(101+(1000*LOG(W$4,10))-(1000*LOG(W87,10)))))</f>
        <v>0</v>
      </c>
      <c r="Z87" s="3">
        <f>IF(Y87="",0,(Z$4*(101+(1000*LOG(Y$4,10))-(1000*LOG(Y87,10)))))</f>
        <v>0</v>
      </c>
      <c r="AB87" s="3">
        <f>IF(AA87="",0,(AB$4*(101+(1000*LOG(AA$4,10))-(1000*LOG(AA87,10)))))</f>
        <v>0</v>
      </c>
      <c r="AD87" s="3">
        <f>IF(AC87="",0,(AD$4*(101+(1000*LOG(AC$4,10))-(1000*LOG(AC87,10)))))</f>
        <v>0</v>
      </c>
      <c r="AF87" s="3">
        <f>IF(AE87="",0,(AF$4*(101+(1000*LOG(AE$4,10))-(1000*LOG(AE87,10)))))</f>
        <v>0</v>
      </c>
      <c r="AH87" s="3">
        <f>IF(AG87="",0,(AH$4*(101+(1000*LOG(AG$4,10))-(1000*LOG(AG87,10)))))</f>
        <v>0</v>
      </c>
      <c r="AJ87" s="3">
        <f>IF(AI87="",0,(AJ$4*(101+(1000*LOG(AI$4,10))-(1000*LOG(AI87,10)))))</f>
        <v>0</v>
      </c>
      <c r="AL87" s="3">
        <f>IF(AK87="",0,(AL$4*(101+(1000*LOG(AK$4,10))-(1000*LOG(AK87,10)))))</f>
        <v>0</v>
      </c>
      <c r="AN87" s="3">
        <f>IF(AM87="",0,(AN$4*(101+(1000*LOG(AM$4,10))-(1000*LOG(AM87,10)))))</f>
        <v>0</v>
      </c>
      <c r="AP87" s="3">
        <f>IF(AO87="",0,(AP$4*(101+(1000*LOG(AO$4,10))-(1000*LOG(AO87,10)))))</f>
        <v>0</v>
      </c>
      <c r="AQ87" s="3">
        <f>N87+P87+R87+T87+V87+X87+Z87+AB87+AD87+AF87+AH87+AJ87+AL87+AN87+AP87</f>
        <v>0</v>
      </c>
      <c r="AR87" s="6">
        <f>BL87</f>
        <v>0</v>
      </c>
      <c r="AS87" s="4" t="s">
        <v>626</v>
      </c>
      <c r="AT87" s="3">
        <f>IF(AS87="*",AR87*0.05,0)</f>
        <v>0</v>
      </c>
      <c r="AU87" s="7">
        <f>AR87+AT87</f>
        <v>0</v>
      </c>
      <c r="AV87" s="4" t="s">
        <v>27</v>
      </c>
      <c r="AW87" s="3">
        <f>N87</f>
        <v>0</v>
      </c>
      <c r="AX87" s="3">
        <f>P87</f>
        <v>0</v>
      </c>
      <c r="AY87" s="3">
        <f>R87</f>
        <v>0</v>
      </c>
      <c r="AZ87" s="3">
        <f>T87</f>
        <v>0</v>
      </c>
      <c r="BA87" s="3">
        <f>V87</f>
        <v>0</v>
      </c>
      <c r="BB87" s="3">
        <f>X87</f>
        <v>0</v>
      </c>
      <c r="BC87" s="3">
        <f>Z87</f>
        <v>0</v>
      </c>
      <c r="BD87" s="3">
        <f>AB87</f>
        <v>0</v>
      </c>
      <c r="BE87" s="3">
        <f>AD87</f>
        <v>0</v>
      </c>
      <c r="BF87" s="3">
        <f>AF87</f>
        <v>0</v>
      </c>
      <c r="BG87" s="3">
        <f>AH87</f>
        <v>0</v>
      </c>
      <c r="BH87" s="3">
        <f>AJ87</f>
        <v>0</v>
      </c>
      <c r="BI87" s="3">
        <f>AL87</f>
        <v>0</v>
      </c>
      <c r="BJ87" s="3">
        <f>AN87</f>
        <v>0</v>
      </c>
      <c r="BK87" s="3">
        <f>AP87</f>
        <v>0</v>
      </c>
      <c r="BL87" s="8">
        <f>(LARGE(AW87:BK87,1))+(LARGE(AW87:BK87,2))+(LARGE(AW87:BK87,3))+(LARGE(AW87:BK87,4))+(LARGE(AW87:BK87,5))</f>
        <v>0</v>
      </c>
    </row>
    <row r="88" spans="1:64" ht="12">
      <c r="A88" s="4">
        <f>COUNTIF(AW88:BK88,"&gt;0")</f>
        <v>0</v>
      </c>
      <c r="B88" s="2">
        <v>25507</v>
      </c>
      <c r="C88" s="3">
        <f>DATEDIF(B88,$C$4,"Y")</f>
        <v>48</v>
      </c>
      <c r="D88" s="1" t="s">
        <v>296</v>
      </c>
      <c r="E88" s="1" t="str">
        <f>IF(C88&lt;46,"YES","NO")</f>
        <v>NO</v>
      </c>
      <c r="F88" s="1" t="str">
        <f>IF(AND(C88&gt;45,C88&lt;66),"YES","NO")</f>
        <v>YES</v>
      </c>
      <c r="G88" s="1" t="str">
        <f>IF(AND(C88&gt;65,C88&lt;100),"YES","NO")</f>
        <v>NO</v>
      </c>
      <c r="H88" s="1" t="s">
        <v>514</v>
      </c>
      <c r="I88" s="1">
        <v>2</v>
      </c>
      <c r="J88" s="1">
        <f>J87+1</f>
        <v>84</v>
      </c>
      <c r="K88" s="1" t="s">
        <v>468</v>
      </c>
      <c r="L88" s="1" t="s">
        <v>440</v>
      </c>
      <c r="N88" s="3">
        <f>IF(M88="",0,(N$4*(101+(1000*LOG(M$4,10))-(1000*LOG(M88,10)))))</f>
        <v>0</v>
      </c>
      <c r="P88" s="3">
        <f>IF(O88="",0,(P$4*(101+(1000*LOG(O$4,10))-(1000*LOG(O88,10)))))</f>
        <v>0</v>
      </c>
      <c r="R88" s="5">
        <f>IF(Q88="",0,(R$4*(101+(1000*LOG(Q$4,10))-(1000*LOG(Q88,10)))))</f>
        <v>0</v>
      </c>
      <c r="T88" s="3">
        <f>IF(S88="",0,(T$4*(101+(1000*LOG(S$4,10))-(1000*LOG(S88,10)))))</f>
        <v>0</v>
      </c>
      <c r="V88" s="3">
        <f>IF(U88="",0,(V$4*(101+(1000*LOG(U$4,10))-(1000*LOG(U88,10)))))</f>
        <v>0</v>
      </c>
      <c r="X88" s="3">
        <f>IF(W88="",0,(X$4*(101+(1000*LOG(W$4,10))-(1000*LOG(W88,10)))))</f>
        <v>0</v>
      </c>
      <c r="Z88" s="3">
        <f>IF(Y88="",0,(Z$4*(101+(1000*LOG(Y$4,10))-(1000*LOG(Y88,10)))))</f>
        <v>0</v>
      </c>
      <c r="AB88" s="3">
        <f>IF(AA88="",0,(AB$4*(101+(1000*LOG(AA$4,10))-(1000*LOG(AA88,10)))))</f>
        <v>0</v>
      </c>
      <c r="AD88" s="3">
        <f>IF(AC88="",0,(AD$4*(101+(1000*LOG(AC$4,10))-(1000*LOG(AC88,10)))))</f>
        <v>0</v>
      </c>
      <c r="AF88" s="3">
        <f>IF(AE88="",0,(AF$4*(101+(1000*LOG(AE$4,10))-(1000*LOG(AE88,10)))))</f>
        <v>0</v>
      </c>
      <c r="AH88" s="3">
        <f>IF(AG88="",0,(AH$4*(101+(1000*LOG(AG$4,10))-(1000*LOG(AG88,10)))))</f>
        <v>0</v>
      </c>
      <c r="AJ88" s="3">
        <f>IF(AI88="",0,(AJ$4*(101+(1000*LOG(AI$4,10))-(1000*LOG(AI88,10)))))</f>
        <v>0</v>
      </c>
      <c r="AL88" s="3">
        <f>IF(AK88="",0,(AL$4*(101+(1000*LOG(AK$4,10))-(1000*LOG(AK88,10)))))</f>
        <v>0</v>
      </c>
      <c r="AN88" s="3">
        <f>IF(AM88="",0,(AN$4*(101+(1000*LOG(AM$4,10))-(1000*LOG(AM88,10)))))</f>
        <v>0</v>
      </c>
      <c r="AP88" s="3">
        <f>IF(AO88="",0,(AP$4*(101+(1000*LOG(AO$4,10))-(1000*LOG(AO88,10)))))</f>
        <v>0</v>
      </c>
      <c r="AQ88" s="3">
        <f>N88+P88+R88+T88+V88+X88+Z88+AB88+AD88+AF88+AH88+AJ88+AL88+AN88+AP88</f>
        <v>0</v>
      </c>
      <c r="AR88" s="6">
        <f>BL88</f>
        <v>0</v>
      </c>
      <c r="AS88" s="9" t="s">
        <v>626</v>
      </c>
      <c r="AT88" s="3">
        <f>IF(AS88="*",AR88*0.05,0)</f>
        <v>0</v>
      </c>
      <c r="AU88" s="7">
        <f>AR88+AT88</f>
        <v>0</v>
      </c>
      <c r="AV88" s="4" t="s">
        <v>27</v>
      </c>
      <c r="AW88" s="3">
        <f>N88</f>
        <v>0</v>
      </c>
      <c r="AX88" s="3">
        <f>P88</f>
        <v>0</v>
      </c>
      <c r="AY88" s="3">
        <f>R88</f>
        <v>0</v>
      </c>
      <c r="AZ88" s="3">
        <f>T88</f>
        <v>0</v>
      </c>
      <c r="BA88" s="3">
        <f>V88</f>
        <v>0</v>
      </c>
      <c r="BB88" s="3">
        <f>X88</f>
        <v>0</v>
      </c>
      <c r="BC88" s="3">
        <f>Z88</f>
        <v>0</v>
      </c>
      <c r="BD88" s="3">
        <f>AB88</f>
        <v>0</v>
      </c>
      <c r="BE88" s="3">
        <f>AD88</f>
        <v>0</v>
      </c>
      <c r="BF88" s="3">
        <f>AF88</f>
        <v>0</v>
      </c>
      <c r="BG88" s="3">
        <f>AH88</f>
        <v>0</v>
      </c>
      <c r="BH88" s="3">
        <f>AJ88</f>
        <v>0</v>
      </c>
      <c r="BI88" s="3">
        <f>AL88</f>
        <v>0</v>
      </c>
      <c r="BJ88" s="3">
        <f>AN88</f>
        <v>0</v>
      </c>
      <c r="BK88" s="3">
        <f>AP88</f>
        <v>0</v>
      </c>
      <c r="BL88" s="8">
        <f>(LARGE(AW88:BK88,1))+(LARGE(AW88:BK88,2))+(LARGE(AW88:BK88,3))+(LARGE(AW88:BK88,4))+(LARGE(AW88:BK88,5))</f>
        <v>0</v>
      </c>
    </row>
    <row r="89" spans="1:64" ht="12">
      <c r="A89" s="4">
        <f>COUNTIF(AW89:BK89,"&gt;0")</f>
        <v>0</v>
      </c>
      <c r="B89" s="2">
        <v>22799</v>
      </c>
      <c r="C89" s="3">
        <f>DATEDIF(B89,$C$4,"Y")</f>
        <v>55</v>
      </c>
      <c r="D89" s="1" t="s">
        <v>296</v>
      </c>
      <c r="E89" s="1" t="str">
        <f>IF(C89&lt;46,"YES","NO")</f>
        <v>NO</v>
      </c>
      <c r="F89" s="1" t="str">
        <f>IF(AND(C89&gt;45,C89&lt;66),"YES","NO")</f>
        <v>YES</v>
      </c>
      <c r="G89" s="1" t="str">
        <f>IF(AND(C89&gt;65,C89&lt;100),"YES","NO")</f>
        <v>NO</v>
      </c>
      <c r="H89" s="1" t="s">
        <v>513</v>
      </c>
      <c r="I89" s="1">
        <v>2</v>
      </c>
      <c r="J89" s="1">
        <f>J88+1</f>
        <v>85</v>
      </c>
      <c r="K89" s="1" t="s">
        <v>189</v>
      </c>
      <c r="L89" s="1" t="s">
        <v>326</v>
      </c>
      <c r="N89" s="3">
        <f>IF(M89="",0,(N$4*(101+(1000*LOG(M$4,10))-(1000*LOG(M89,10)))))</f>
        <v>0</v>
      </c>
      <c r="P89" s="3">
        <f>IF(O89="",0,(P$4*(101+(1000*LOG(O$4,10))-(1000*LOG(O89,10)))))</f>
        <v>0</v>
      </c>
      <c r="R89" s="5">
        <f>IF(Q89="",0,(R$4*(101+(1000*LOG(Q$4,10))-(1000*LOG(Q89,10)))))</f>
        <v>0</v>
      </c>
      <c r="T89" s="3">
        <f>IF(S89="",0,(T$4*(101+(1000*LOG(S$4,10))-(1000*LOG(S89,10)))))</f>
        <v>0</v>
      </c>
      <c r="V89" s="3">
        <f>IF(U89="",0,(V$4*(101+(1000*LOG(U$4,10))-(1000*LOG(U89,10)))))</f>
        <v>0</v>
      </c>
      <c r="X89" s="3">
        <f>IF(W89="",0,(X$4*(101+(1000*LOG(W$4,10))-(1000*LOG(W89,10)))))</f>
        <v>0</v>
      </c>
      <c r="Z89" s="3">
        <f>IF(Y89="",0,(Z$4*(101+(1000*LOG(Y$4,10))-(1000*LOG(Y89,10)))))</f>
        <v>0</v>
      </c>
      <c r="AB89" s="3">
        <f>IF(AA89="",0,(AB$4*(101+(1000*LOG(AA$4,10))-(1000*LOG(AA89,10)))))</f>
        <v>0</v>
      </c>
      <c r="AD89" s="3">
        <f>IF(AC89="",0,(AD$4*(101+(1000*LOG(AC$4,10))-(1000*LOG(AC89,10)))))</f>
        <v>0</v>
      </c>
      <c r="AF89" s="3">
        <f>IF(AE89="",0,(AF$4*(101+(1000*LOG(AE$4,10))-(1000*LOG(AE89,10)))))</f>
        <v>0</v>
      </c>
      <c r="AH89" s="3">
        <f>IF(AG89="",0,(AH$4*(101+(1000*LOG(AG$4,10))-(1000*LOG(AG89,10)))))</f>
        <v>0</v>
      </c>
      <c r="AJ89" s="3">
        <f>IF(AI89="",0,(AJ$4*(101+(1000*LOG(AI$4,10))-(1000*LOG(AI89,10)))))</f>
        <v>0</v>
      </c>
      <c r="AL89" s="3">
        <f>IF(AK89="",0,(AL$4*(101+(1000*LOG(AK$4,10))-(1000*LOG(AK89,10)))))</f>
        <v>0</v>
      </c>
      <c r="AN89" s="3">
        <f>IF(AM89="",0,(AN$4*(101+(1000*LOG(AM$4,10))-(1000*LOG(AM89,10)))))</f>
        <v>0</v>
      </c>
      <c r="AP89" s="3">
        <f>IF(AO89="",0,(AP$4*(101+(1000*LOG(AO$4,10))-(1000*LOG(AO89,10)))))</f>
        <v>0</v>
      </c>
      <c r="AQ89" s="3">
        <f>N89+P89+R89+T89+V89+X89+Z89+AB89+AD89+AF89+AH89+AJ89+AL89+AN89+AP89</f>
        <v>0</v>
      </c>
      <c r="AR89" s="6">
        <f>BL89</f>
        <v>0</v>
      </c>
      <c r="AS89" s="9" t="s">
        <v>626</v>
      </c>
      <c r="AT89" s="3">
        <f>IF(AS89="*",AR89*0.05,0)</f>
        <v>0</v>
      </c>
      <c r="AU89" s="7">
        <f>AR89+AT89</f>
        <v>0</v>
      </c>
      <c r="AV89" s="4" t="s">
        <v>27</v>
      </c>
      <c r="AW89" s="3">
        <f>N89</f>
        <v>0</v>
      </c>
      <c r="AX89" s="3">
        <f>P89</f>
        <v>0</v>
      </c>
      <c r="AY89" s="3">
        <f>R89</f>
        <v>0</v>
      </c>
      <c r="AZ89" s="3">
        <f>T89</f>
        <v>0</v>
      </c>
      <c r="BA89" s="3">
        <f>V89</f>
        <v>0</v>
      </c>
      <c r="BB89" s="3">
        <f>X89</f>
        <v>0</v>
      </c>
      <c r="BC89" s="3">
        <f>Z89</f>
        <v>0</v>
      </c>
      <c r="BD89" s="3">
        <f>AB89</f>
        <v>0</v>
      </c>
      <c r="BE89" s="3">
        <f>AD89</f>
        <v>0</v>
      </c>
      <c r="BF89" s="3">
        <f>AF89</f>
        <v>0</v>
      </c>
      <c r="BG89" s="3">
        <f>AH89</f>
        <v>0</v>
      </c>
      <c r="BH89" s="3">
        <f>AJ89</f>
        <v>0</v>
      </c>
      <c r="BI89" s="3">
        <f>AL89</f>
        <v>0</v>
      </c>
      <c r="BJ89" s="3">
        <f>AN89</f>
        <v>0</v>
      </c>
      <c r="BK89" s="3">
        <f>AP89</f>
        <v>0</v>
      </c>
      <c r="BL89" s="8">
        <f>(LARGE(AW89:BK89,1))+(LARGE(AW89:BK89,2))+(LARGE(AW89:BK89,3))+(LARGE(AW89:BK89,4))+(LARGE(AW89:BK89,5))</f>
        <v>0</v>
      </c>
    </row>
    <row r="90" spans="1:64" ht="12">
      <c r="A90" s="4">
        <f>COUNTIF(AW90:BK90,"&gt;0")</f>
        <v>0</v>
      </c>
      <c r="B90" s="2">
        <v>1</v>
      </c>
      <c r="C90" s="3">
        <f>DATEDIF(B90,$C$4,"Y")</f>
        <v>118</v>
      </c>
      <c r="D90" s="1" t="s">
        <v>521</v>
      </c>
      <c r="E90" s="1" t="str">
        <f>IF(C90&lt;46,"YES","NO")</f>
        <v>NO</v>
      </c>
      <c r="F90" s="1" t="str">
        <f>IF(AND(C90&gt;45,C90&lt;66),"YES","NO")</f>
        <v>NO</v>
      </c>
      <c r="G90" s="1" t="str">
        <f>IF(AND(C90&gt;65,C90&lt;100),"YES","NO")</f>
        <v>NO</v>
      </c>
      <c r="H90" s="1" t="s">
        <v>543</v>
      </c>
      <c r="I90" s="1">
        <v>3</v>
      </c>
      <c r="J90" s="1">
        <f>J89+1</f>
        <v>86</v>
      </c>
      <c r="K90" s="1" t="s">
        <v>541</v>
      </c>
      <c r="L90" s="1" t="s">
        <v>542</v>
      </c>
      <c r="N90" s="3">
        <f>IF(M90="",0,(N$4*(101+(1000*LOG(M$4,10))-(1000*LOG(M90,10)))))</f>
        <v>0</v>
      </c>
      <c r="P90" s="3">
        <f>IF(O90="",0,(P$4*(101+(1000*LOG(O$4,10))-(1000*LOG(O90,10)))))</f>
        <v>0</v>
      </c>
      <c r="R90" s="5">
        <f>IF(Q90="",0,(R$4*(101+(1000*LOG(Q$4,10))-(1000*LOG(Q90,10)))))</f>
        <v>0</v>
      </c>
      <c r="T90" s="3">
        <f>IF(S90="",0,(T$4*(101+(1000*LOG(S$4,10))-(1000*LOG(S90,10)))))</f>
        <v>0</v>
      </c>
      <c r="V90" s="3">
        <f>IF(U90="",0,(V$4*(101+(1000*LOG(U$4,10))-(1000*LOG(U90,10)))))</f>
        <v>0</v>
      </c>
      <c r="X90" s="3">
        <f>IF(W90="",0,(X$4*(101+(1000*LOG(W$4,10))-(1000*LOG(W90,10)))))</f>
        <v>0</v>
      </c>
      <c r="Z90" s="3">
        <f>IF(Y90="",0,(Z$4*(101+(1000*LOG(Y$4,10))-(1000*LOG(Y90,10)))))</f>
        <v>0</v>
      </c>
      <c r="AB90" s="3">
        <f>IF(AA90="",0,(AB$4*(101+(1000*LOG(AA$4,10))-(1000*LOG(AA90,10)))))</f>
        <v>0</v>
      </c>
      <c r="AD90" s="3">
        <f>IF(AC90="",0,(AD$4*(101+(1000*LOG(AC$4,10))-(1000*LOG(AC90,10)))))</f>
        <v>0</v>
      </c>
      <c r="AF90" s="3">
        <f>IF(AE90="",0,(AF$4*(101+(1000*LOG(AE$4,10))-(1000*LOG(AE90,10)))))</f>
        <v>0</v>
      </c>
      <c r="AH90" s="3">
        <f>IF(AG90="",0,(AH$4*(101+(1000*LOG(AG$4,10))-(1000*LOG(AG90,10)))))</f>
        <v>0</v>
      </c>
      <c r="AJ90" s="3">
        <f>IF(AI90="",0,(AJ$4*(101+(1000*LOG(AI$4,10))-(1000*LOG(AI90,10)))))</f>
        <v>0</v>
      </c>
      <c r="AL90" s="3">
        <f>IF(AK90="",0,(AL$4*(101+(1000*LOG(AK$4,10))-(1000*LOG(AK90,10)))))</f>
        <v>0</v>
      </c>
      <c r="AN90" s="3">
        <f>IF(AM90="",0,(AN$4*(101+(1000*LOG(AM$4,10))-(1000*LOG(AM90,10)))))</f>
        <v>0</v>
      </c>
      <c r="AP90" s="3">
        <f>IF(AO90="",0,(AP$4*(101+(1000*LOG(AO$4,10))-(1000*LOG(AO90,10)))))</f>
        <v>0</v>
      </c>
      <c r="AQ90" s="3">
        <f>N90+P90+R90+T90+V90+X90+Z90+AB90+AD90+AF90+AH90+AJ90+AL90+AN90+AP90</f>
        <v>0</v>
      </c>
      <c r="AR90" s="6">
        <f>BL90</f>
        <v>0</v>
      </c>
      <c r="AS90" s="4" t="s">
        <v>626</v>
      </c>
      <c r="AT90" s="3">
        <f>IF(AS90="*",AR90*0.05,0)</f>
        <v>0</v>
      </c>
      <c r="AU90" s="7">
        <f>AR90+AT90</f>
        <v>0</v>
      </c>
      <c r="AV90" s="4" t="s">
        <v>27</v>
      </c>
      <c r="AW90" s="3">
        <f>N90</f>
        <v>0</v>
      </c>
      <c r="AX90" s="3">
        <f>P90</f>
        <v>0</v>
      </c>
      <c r="AY90" s="3">
        <f>R90</f>
        <v>0</v>
      </c>
      <c r="AZ90" s="3">
        <f>T90</f>
        <v>0</v>
      </c>
      <c r="BA90" s="3">
        <f>V90</f>
        <v>0</v>
      </c>
      <c r="BB90" s="3">
        <f>X90</f>
        <v>0</v>
      </c>
      <c r="BC90" s="3">
        <f>Z90</f>
        <v>0</v>
      </c>
      <c r="BD90" s="3">
        <f>AB90</f>
        <v>0</v>
      </c>
      <c r="BE90" s="3">
        <f>AD90</f>
        <v>0</v>
      </c>
      <c r="BF90" s="3">
        <f>AF90</f>
        <v>0</v>
      </c>
      <c r="BG90" s="3">
        <f>AH90</f>
        <v>0</v>
      </c>
      <c r="BH90" s="3">
        <f>AJ90</f>
        <v>0</v>
      </c>
      <c r="BI90" s="3">
        <f>AL90</f>
        <v>0</v>
      </c>
      <c r="BJ90" s="3">
        <f>AN90</f>
        <v>0</v>
      </c>
      <c r="BK90" s="3">
        <f>AP90</f>
        <v>0</v>
      </c>
      <c r="BL90" s="8">
        <f>(LARGE(AW90:BK90,1))+(LARGE(AW90:BK90,2))+(LARGE(AW90:BK90,3))+(LARGE(AW90:BK90,4))+(LARGE(AW90:BK90,5))</f>
        <v>0</v>
      </c>
    </row>
    <row r="91" spans="1:64" ht="12">
      <c r="A91" s="4">
        <f>COUNTIF(AW91:BK91,"&gt;0")</f>
        <v>0</v>
      </c>
      <c r="B91" s="2">
        <v>35784</v>
      </c>
      <c r="C91" s="3">
        <f>DATEDIF(B91,$C$4,"Y")</f>
        <v>20</v>
      </c>
      <c r="D91" s="12" t="s">
        <v>521</v>
      </c>
      <c r="E91" s="1" t="str">
        <f>IF(C91&lt;46,"YES","NO")</f>
        <v>YES</v>
      </c>
      <c r="F91" s="1" t="str">
        <f>IF(AND(C91&gt;45,C91&lt;66),"YES","NO")</f>
        <v>NO</v>
      </c>
      <c r="G91" s="1" t="str">
        <f>IF(AND(C91&gt;65,C91&lt;100),"YES","NO")</f>
        <v>NO</v>
      </c>
      <c r="H91" s="12" t="s">
        <v>184</v>
      </c>
      <c r="I91" s="1">
        <v>2</v>
      </c>
      <c r="J91" s="1">
        <f>J90+1</f>
        <v>87</v>
      </c>
      <c r="K91" s="1" t="s">
        <v>354</v>
      </c>
      <c r="L91" s="1" t="s">
        <v>473</v>
      </c>
      <c r="N91" s="3">
        <f>IF(M91="",0,(N$4*(101+(1000*LOG(M$4,10))-(1000*LOG(M91,10)))))</f>
        <v>0</v>
      </c>
      <c r="P91" s="3">
        <f>IF(O91="",0,(P$4*(101+(1000*LOG(O$4,10))-(1000*LOG(O91,10)))))</f>
        <v>0</v>
      </c>
      <c r="R91" s="5">
        <f>IF(Q91="",0,(R$4*(101+(1000*LOG(Q$4,10))-(1000*LOG(Q91,10)))))</f>
        <v>0</v>
      </c>
      <c r="T91" s="3">
        <f>IF(S91="",0,(T$4*(101+(1000*LOG(S$4,10))-(1000*LOG(S91,10)))))</f>
        <v>0</v>
      </c>
      <c r="V91" s="3">
        <f>IF(U91="",0,(V$4*(101+(1000*LOG(U$4,10))-(1000*LOG(U91,10)))))</f>
        <v>0</v>
      </c>
      <c r="X91" s="3">
        <f>IF(W91="",0,(X$4*(101+(1000*LOG(W$4,10))-(1000*LOG(W91,10)))))</f>
        <v>0</v>
      </c>
      <c r="Z91" s="3">
        <f>IF(Y91="",0,(Z$4*(101+(1000*LOG(Y$4,10))-(1000*LOG(Y91,10)))))</f>
        <v>0</v>
      </c>
      <c r="AB91" s="3">
        <f>IF(AA91="",0,(AB$4*(101+(1000*LOG(AA$4,10))-(1000*LOG(AA91,10)))))</f>
        <v>0</v>
      </c>
      <c r="AD91" s="3">
        <f>IF(AC91="",0,(AD$4*(101+(1000*LOG(AC$4,10))-(1000*LOG(AC91,10)))))</f>
        <v>0</v>
      </c>
      <c r="AF91" s="3">
        <f>IF(AE91="",0,(AF$4*(101+(1000*LOG(AE$4,10))-(1000*LOG(AE91,10)))))</f>
        <v>0</v>
      </c>
      <c r="AH91" s="3">
        <f>IF(AG91="",0,(AH$4*(101+(1000*LOG(AG$4,10))-(1000*LOG(AG91,10)))))</f>
        <v>0</v>
      </c>
      <c r="AJ91" s="3">
        <f>IF(AI91="",0,(AJ$4*(101+(1000*LOG(AI$4,10))-(1000*LOG(AI91,10)))))</f>
        <v>0</v>
      </c>
      <c r="AL91" s="3">
        <f>IF(AK91="",0,(AL$4*(101+(1000*LOG(AK$4,10))-(1000*LOG(AK91,10)))))</f>
        <v>0</v>
      </c>
      <c r="AN91" s="3">
        <f>IF(AM91="",0,(AN$4*(101+(1000*LOG(AM$4,10))-(1000*LOG(AM91,10)))))</f>
        <v>0</v>
      </c>
      <c r="AP91" s="3">
        <f>IF(AO91="",0,(AP$4*(101+(1000*LOG(AO$4,10))-(1000*LOG(AO91,10)))))</f>
        <v>0</v>
      </c>
      <c r="AQ91" s="3">
        <f>N91+P91+R91+T91+V91+X91+Z91+AB91+AD91+AF91+AH91+AJ91+AL91+AN91+AP91</f>
        <v>0</v>
      </c>
      <c r="AR91" s="6">
        <f>BL91</f>
        <v>0</v>
      </c>
      <c r="AS91" s="4" t="s">
        <v>626</v>
      </c>
      <c r="AT91" s="3">
        <f>IF(AS91="*",AR91*0.05,0)</f>
        <v>0</v>
      </c>
      <c r="AU91" s="7">
        <f>AR91+AT91</f>
        <v>0</v>
      </c>
      <c r="AV91" s="26" t="s">
        <v>27</v>
      </c>
      <c r="AW91" s="3">
        <f>N91</f>
        <v>0</v>
      </c>
      <c r="AX91" s="3">
        <f>P91</f>
        <v>0</v>
      </c>
      <c r="AY91" s="3">
        <f>R91</f>
        <v>0</v>
      </c>
      <c r="AZ91" s="3">
        <f>T91</f>
        <v>0</v>
      </c>
      <c r="BA91" s="3">
        <f>V91</f>
        <v>0</v>
      </c>
      <c r="BB91" s="3">
        <f>X91</f>
        <v>0</v>
      </c>
      <c r="BC91" s="3">
        <f>Z91</f>
        <v>0</v>
      </c>
      <c r="BD91" s="3">
        <f>AB91</f>
        <v>0</v>
      </c>
      <c r="BE91" s="3">
        <f>AD91</f>
        <v>0</v>
      </c>
      <c r="BF91" s="3">
        <f>AF91</f>
        <v>0</v>
      </c>
      <c r="BG91" s="3">
        <f>AH91</f>
        <v>0</v>
      </c>
      <c r="BH91" s="3">
        <f>AJ91</f>
        <v>0</v>
      </c>
      <c r="BI91" s="3">
        <f>AL91</f>
        <v>0</v>
      </c>
      <c r="BJ91" s="3">
        <f>AN91</f>
        <v>0</v>
      </c>
      <c r="BK91" s="3">
        <f>AP91</f>
        <v>0</v>
      </c>
      <c r="BL91" s="8">
        <f>(LARGE(AW91:BK91,1))+(LARGE(AW91:BK91,2))+(LARGE(AW91:BK91,3))+(LARGE(AW91:BK91,4))+(LARGE(AW91:BK91,5))</f>
        <v>0</v>
      </c>
    </row>
    <row r="92" spans="1:64" ht="12">
      <c r="A92" s="4">
        <f>COUNTIF(AW92:BK92,"&gt;0")</f>
        <v>0</v>
      </c>
      <c r="B92" s="2">
        <v>1</v>
      </c>
      <c r="C92" s="3">
        <f>DATEDIF(B92,$C$4,"Y")</f>
        <v>118</v>
      </c>
      <c r="D92" s="1" t="s">
        <v>332</v>
      </c>
      <c r="E92" s="1" t="str">
        <f>IF(C92&lt;46,"YES","NO")</f>
        <v>NO</v>
      </c>
      <c r="F92" s="1" t="str">
        <f>IF(AND(C92&gt;45,C92&lt;66),"YES","NO")</f>
        <v>NO</v>
      </c>
      <c r="G92" s="1" t="str">
        <f>IF(AND(C92&gt;65,C92&lt;100),"YES","NO")</f>
        <v>NO</v>
      </c>
      <c r="H92" s="1" t="s">
        <v>94</v>
      </c>
      <c r="I92" s="1">
        <v>3</v>
      </c>
      <c r="J92" s="1">
        <f>J91+1</f>
        <v>88</v>
      </c>
      <c r="K92" s="1" t="s">
        <v>549</v>
      </c>
      <c r="L92" s="1" t="s">
        <v>453</v>
      </c>
      <c r="N92" s="3">
        <f>IF(M92="",0,(N$4*(101+(1000*LOG(M$4,10))-(1000*LOG(M92,10)))))</f>
        <v>0</v>
      </c>
      <c r="P92" s="3">
        <f>IF(O92="",0,(P$4*(101+(1000*LOG(O$4,10))-(1000*LOG(O92,10)))))</f>
        <v>0</v>
      </c>
      <c r="R92" s="5">
        <f>IF(Q92="",0,(R$4*(101+(1000*LOG(Q$4,10))-(1000*LOG(Q92,10)))))</f>
        <v>0</v>
      </c>
      <c r="T92" s="3">
        <f>IF(S92="",0,(T$4*(101+(1000*LOG(S$4,10))-(1000*LOG(S92,10)))))</f>
        <v>0</v>
      </c>
      <c r="V92" s="3">
        <f>IF(U92="",0,(V$4*(101+(1000*LOG(U$4,10))-(1000*LOG(U92,10)))))</f>
        <v>0</v>
      </c>
      <c r="X92" s="3">
        <f>IF(W92="",0,(X$4*(101+(1000*LOG(W$4,10))-(1000*LOG(W92,10)))))</f>
        <v>0</v>
      </c>
      <c r="Z92" s="3">
        <f>IF(Y92="",0,(Z$4*(101+(1000*LOG(Y$4,10))-(1000*LOG(Y92,10)))))</f>
        <v>0</v>
      </c>
      <c r="AB92" s="3">
        <f>IF(AA92="",0,(AB$4*(101+(1000*LOG(AA$4,10))-(1000*LOG(AA92,10)))))</f>
        <v>0</v>
      </c>
      <c r="AD92" s="3">
        <f>IF(AC92="",0,(AD$4*(101+(1000*LOG(AC$4,10))-(1000*LOG(AC92,10)))))</f>
        <v>0</v>
      </c>
      <c r="AF92" s="3">
        <f>IF(AE92="",0,(AF$4*(101+(1000*LOG(AE$4,10))-(1000*LOG(AE92,10)))))</f>
        <v>0</v>
      </c>
      <c r="AH92" s="3">
        <f>IF(AG92="",0,(AH$4*(101+(1000*LOG(AG$4,10))-(1000*LOG(AG92,10)))))</f>
        <v>0</v>
      </c>
      <c r="AJ92" s="3">
        <f>IF(AI92="",0,(AJ$4*(101+(1000*LOG(AI$4,10))-(1000*LOG(AI92,10)))))</f>
        <v>0</v>
      </c>
      <c r="AL92" s="3">
        <f>IF(AK92="",0,(AL$4*(101+(1000*LOG(AK$4,10))-(1000*LOG(AK92,10)))))</f>
        <v>0</v>
      </c>
      <c r="AN92" s="3">
        <f>IF(AM92="",0,(AN$4*(101+(1000*LOG(AM$4,10))-(1000*LOG(AM92,10)))))</f>
        <v>0</v>
      </c>
      <c r="AP92" s="3">
        <f>IF(AO92="",0,(AP$4*(101+(1000*LOG(AO$4,10))-(1000*LOG(AO92,10)))))</f>
        <v>0</v>
      </c>
      <c r="AQ92" s="3">
        <f>N92+P92+R92+T92+V92+X92+Z92+AB92+AD92+AF92+AH92+AJ92+AL92+AN92+AP92</f>
        <v>0</v>
      </c>
      <c r="AR92" s="6">
        <f>BL92</f>
        <v>0</v>
      </c>
      <c r="AS92" s="4" t="s">
        <v>626</v>
      </c>
      <c r="AT92" s="3">
        <f>IF(AS92="*",AR92*0.05,0)</f>
        <v>0</v>
      </c>
      <c r="AU92" s="7">
        <f>AR92+AT92</f>
        <v>0</v>
      </c>
      <c r="AV92" s="26" t="s">
        <v>522</v>
      </c>
      <c r="AW92" s="3">
        <f>N92</f>
        <v>0</v>
      </c>
      <c r="AX92" s="3">
        <f>P92</f>
        <v>0</v>
      </c>
      <c r="AY92" s="3">
        <f>R92</f>
        <v>0</v>
      </c>
      <c r="AZ92" s="3">
        <f>T92</f>
        <v>0</v>
      </c>
      <c r="BA92" s="3">
        <f>V92</f>
        <v>0</v>
      </c>
      <c r="BB92" s="3">
        <f>X92</f>
        <v>0</v>
      </c>
      <c r="BC92" s="3">
        <f>Z92</f>
        <v>0</v>
      </c>
      <c r="BD92" s="3">
        <f>AB92</f>
        <v>0</v>
      </c>
      <c r="BE92" s="3">
        <f>AD92</f>
        <v>0</v>
      </c>
      <c r="BF92" s="3">
        <f>AF92</f>
        <v>0</v>
      </c>
      <c r="BG92" s="3">
        <f>AH92</f>
        <v>0</v>
      </c>
      <c r="BH92" s="3">
        <f>AJ92</f>
        <v>0</v>
      </c>
      <c r="BI92" s="3">
        <f>AL92</f>
        <v>0</v>
      </c>
      <c r="BJ92" s="3">
        <f>AN92</f>
        <v>0</v>
      </c>
      <c r="BK92" s="3">
        <f>AP92</f>
        <v>0</v>
      </c>
      <c r="BL92" s="8">
        <f>(LARGE(AW92:BK92,1))+(LARGE(AW92:BK92,2))+(LARGE(AW92:BK92,3))+(LARGE(AW92:BK92,4))+(LARGE(AW92:BK92,5))</f>
        <v>0</v>
      </c>
    </row>
    <row r="93" spans="1:64" ht="12">
      <c r="A93" s="4">
        <f>COUNTIF(AW93:BK93,"&gt;0")</f>
        <v>0</v>
      </c>
      <c r="B93" s="2">
        <v>16287</v>
      </c>
      <c r="C93" s="3">
        <f>DATEDIF(B93,$C$4,"Y")</f>
        <v>73</v>
      </c>
      <c r="D93" s="1" t="s">
        <v>332</v>
      </c>
      <c r="E93" s="1" t="str">
        <f>IF(C93&lt;46,"YES","NO")</f>
        <v>NO</v>
      </c>
      <c r="F93" s="1" t="str">
        <f>IF(AND(C93&gt;45,C93&lt;66),"YES","NO")</f>
        <v>NO</v>
      </c>
      <c r="G93" s="1" t="str">
        <f>IF(AND(C93&gt;65,C93&lt;100),"YES","NO")</f>
        <v>YES</v>
      </c>
      <c r="H93" s="1" t="s">
        <v>212</v>
      </c>
      <c r="I93" s="1">
        <v>1</v>
      </c>
      <c r="J93" s="1">
        <f>J92+1</f>
        <v>89</v>
      </c>
      <c r="K93" s="1" t="s">
        <v>531</v>
      </c>
      <c r="L93" s="1" t="s">
        <v>81</v>
      </c>
      <c r="N93" s="3">
        <f>IF(M93="",0,(N$4*(101+(1000*LOG(M$4,10))-(1000*LOG(M93,10)))))</f>
        <v>0</v>
      </c>
      <c r="P93" s="3">
        <f>IF(O93="",0,(P$4*(101+(1000*LOG(O$4,10))-(1000*LOG(O93,10)))))</f>
        <v>0</v>
      </c>
      <c r="R93" s="5">
        <f>IF(Q93="",0,(R$4*(101+(1000*LOG(Q$4,10))-(1000*LOG(Q93,10)))))</f>
        <v>0</v>
      </c>
      <c r="T93" s="3">
        <f>IF(S93="",0,(T$4*(101+(1000*LOG(S$4,10))-(1000*LOG(S93,10)))))</f>
        <v>0</v>
      </c>
      <c r="V93" s="3">
        <f>IF(U93="",0,(V$4*(101+(1000*LOG(U$4,10))-(1000*LOG(U93,10)))))</f>
        <v>0</v>
      </c>
      <c r="X93" s="3">
        <f>IF(W93="",0,(X$4*(101+(1000*LOG(W$4,10))-(1000*LOG(W93,10)))))</f>
        <v>0</v>
      </c>
      <c r="Z93" s="3">
        <f>IF(Y93="",0,(Z$4*(101+(1000*LOG(Y$4,10))-(1000*LOG(Y93,10)))))</f>
        <v>0</v>
      </c>
      <c r="AB93" s="3">
        <f>IF(AA93="",0,(AB$4*(101+(1000*LOG(AA$4,10))-(1000*LOG(AA93,10)))))</f>
        <v>0</v>
      </c>
      <c r="AD93" s="3">
        <f>IF(AC93="",0,(AD$4*(101+(1000*LOG(AC$4,10))-(1000*LOG(AC93,10)))))</f>
        <v>0</v>
      </c>
      <c r="AF93" s="3">
        <f>IF(AE93="",0,(AF$4*(101+(1000*LOG(AE$4,10))-(1000*LOG(AE93,10)))))</f>
        <v>0</v>
      </c>
      <c r="AH93" s="3">
        <f>IF(AG93="",0,(AH$4*(101+(1000*LOG(AG$4,10))-(1000*LOG(AG93,10)))))</f>
        <v>0</v>
      </c>
      <c r="AJ93" s="3">
        <f>IF(AI93="",0,(AJ$4*(101+(1000*LOG(AI$4,10))-(1000*LOG(AI93,10)))))</f>
        <v>0</v>
      </c>
      <c r="AL93" s="3">
        <f>IF(AK93="",0,(AL$4*(101+(1000*LOG(AK$4,10))-(1000*LOG(AK93,10)))))</f>
        <v>0</v>
      </c>
      <c r="AN93" s="3">
        <f>IF(AM93="",0,(AN$4*(101+(1000*LOG(AM$4,10))-(1000*LOG(AM93,10)))))</f>
        <v>0</v>
      </c>
      <c r="AP93" s="3">
        <f>IF(AO93="",0,(AP$4*(101+(1000*LOG(AO$4,10))-(1000*LOG(AO93,10)))))</f>
        <v>0</v>
      </c>
      <c r="AQ93" s="3">
        <f>N93+P93+R93+T93+V93+X93+Z93+AB93+AD93+AF93+AH93+AJ93+AL93+AN93+AP93</f>
        <v>0</v>
      </c>
      <c r="AR93" s="6">
        <f>BL93</f>
        <v>0</v>
      </c>
      <c r="AS93" s="12" t="s">
        <v>626</v>
      </c>
      <c r="AT93" s="3">
        <f>IF(AS93="*",AR93*0.05,0)</f>
        <v>0</v>
      </c>
      <c r="AU93" s="7">
        <f>AR93+AT93</f>
        <v>0</v>
      </c>
      <c r="AV93" s="4" t="s">
        <v>27</v>
      </c>
      <c r="AW93" s="3">
        <f>N93</f>
        <v>0</v>
      </c>
      <c r="AX93" s="3">
        <f>P93</f>
        <v>0</v>
      </c>
      <c r="AY93" s="3">
        <f>R93</f>
        <v>0</v>
      </c>
      <c r="AZ93" s="3">
        <f>T93</f>
        <v>0</v>
      </c>
      <c r="BA93" s="3">
        <f>V93</f>
        <v>0</v>
      </c>
      <c r="BB93" s="3">
        <f>X93</f>
        <v>0</v>
      </c>
      <c r="BC93" s="3">
        <f>Z93</f>
        <v>0</v>
      </c>
      <c r="BD93" s="3">
        <f>AB93</f>
        <v>0</v>
      </c>
      <c r="BE93" s="3">
        <f>AD93</f>
        <v>0</v>
      </c>
      <c r="BF93" s="3">
        <f>AF93</f>
        <v>0</v>
      </c>
      <c r="BG93" s="3">
        <f>AH93</f>
        <v>0</v>
      </c>
      <c r="BH93" s="3">
        <f>AJ93</f>
        <v>0</v>
      </c>
      <c r="BI93" s="3">
        <f>AL93</f>
        <v>0</v>
      </c>
      <c r="BJ93" s="3">
        <f>AN93</f>
        <v>0</v>
      </c>
      <c r="BK93" s="3">
        <f>AP93</f>
        <v>0</v>
      </c>
      <c r="BL93" s="8">
        <f>(LARGE(AW93:BK93,1))+(LARGE(AW93:BK93,2))+(LARGE(AW93:BK93,3))+(LARGE(AW93:BK93,4))+(LARGE(AW93:BK93,5))</f>
        <v>0</v>
      </c>
    </row>
    <row r="94" spans="1:64" ht="12">
      <c r="A94" s="4">
        <f>COUNTIF(AW94:BK94,"&gt;0")</f>
        <v>0</v>
      </c>
      <c r="B94" s="2">
        <v>23075</v>
      </c>
      <c r="C94" s="3">
        <f>DATEDIF(B94,$C$4,"Y")</f>
        <v>55</v>
      </c>
      <c r="D94" s="1" t="s">
        <v>332</v>
      </c>
      <c r="E94" s="1" t="str">
        <f>IF(C94&lt;46,"YES","NO")</f>
        <v>NO</v>
      </c>
      <c r="F94" s="1" t="str">
        <f>IF(AND(C94&gt;45,C94&lt;66),"YES","NO")</f>
        <v>YES</v>
      </c>
      <c r="G94" s="1" t="str">
        <f>IF(AND(C94&gt;65,C94&lt;100),"YES","NO")</f>
        <v>NO</v>
      </c>
      <c r="H94" s="1" t="s">
        <v>11</v>
      </c>
      <c r="I94" s="1">
        <v>1</v>
      </c>
      <c r="J94" s="1">
        <f>J93+1</f>
        <v>90</v>
      </c>
      <c r="K94" s="1" t="s">
        <v>334</v>
      </c>
      <c r="L94" s="1" t="s">
        <v>380</v>
      </c>
      <c r="N94" s="3">
        <f>IF(M94="",0,(N$4*(101+(1000*LOG(M$4,10))-(1000*LOG(M94,10)))))</f>
        <v>0</v>
      </c>
      <c r="P94" s="3">
        <f>IF(O94="",0,(P$4*(101+(1000*LOG(O$4,10))-(1000*LOG(O94,10)))))</f>
        <v>0</v>
      </c>
      <c r="R94" s="5">
        <f>IF(Q94="",0,(R$4*(101+(1000*LOG(Q$4,10))-(1000*LOG(Q94,10)))))</f>
        <v>0</v>
      </c>
      <c r="T94" s="3">
        <f>IF(S94="",0,(T$4*(101+(1000*LOG(S$4,10))-(1000*LOG(S94,10)))))</f>
        <v>0</v>
      </c>
      <c r="V94" s="3">
        <f>IF(U94="",0,(V$4*(101+(1000*LOG(U$4,10))-(1000*LOG(U94,10)))))</f>
        <v>0</v>
      </c>
      <c r="X94" s="3">
        <f>IF(W94="",0,(X$4*(101+(1000*LOG(W$4,10))-(1000*LOG(W94,10)))))</f>
        <v>0</v>
      </c>
      <c r="Z94" s="3">
        <f>IF(Y94="",0,(Z$4*(101+(1000*LOG(Y$4,10))-(1000*LOG(Y94,10)))))</f>
        <v>0</v>
      </c>
      <c r="AB94" s="3">
        <f>IF(AA94="",0,(AB$4*(101+(1000*LOG(AA$4,10))-(1000*LOG(AA94,10)))))</f>
        <v>0</v>
      </c>
      <c r="AD94" s="3">
        <f>IF(AC94="",0,(AD$4*(101+(1000*LOG(AC$4,10))-(1000*LOG(AC94,10)))))</f>
        <v>0</v>
      </c>
      <c r="AF94" s="3">
        <f>IF(AE94="",0,(AF$4*(101+(1000*LOG(AE$4,10))-(1000*LOG(AE94,10)))))</f>
        <v>0</v>
      </c>
      <c r="AH94" s="3">
        <f>IF(AG94="",0,(AH$4*(101+(1000*LOG(AG$4,10))-(1000*LOG(AG94,10)))))</f>
        <v>0</v>
      </c>
      <c r="AJ94" s="3">
        <f>IF(AI94="",0,(AJ$4*(101+(1000*LOG(AI$4,10))-(1000*LOG(AI94,10)))))</f>
        <v>0</v>
      </c>
      <c r="AL94" s="3">
        <f>IF(AK94="",0,(AL$4*(101+(1000*LOG(AK$4,10))-(1000*LOG(AK94,10)))))</f>
        <v>0</v>
      </c>
      <c r="AN94" s="3">
        <f>IF(AM94="",0,(AN$4*(101+(1000*LOG(AM$4,10))-(1000*LOG(AM94,10)))))</f>
        <v>0</v>
      </c>
      <c r="AP94" s="3">
        <f>IF(AO94="",0,(AP$4*(101+(1000*LOG(AO$4,10))-(1000*LOG(AO94,10)))))</f>
        <v>0</v>
      </c>
      <c r="AQ94" s="3">
        <f>N94+P94+R94+T94+V94+X94+Z94+AB94+AD94+AF94+AH94+AJ94+AL94+AN94+AP94</f>
        <v>0</v>
      </c>
      <c r="AR94" s="6">
        <f>BL94</f>
        <v>0</v>
      </c>
      <c r="AS94" s="4" t="s">
        <v>626</v>
      </c>
      <c r="AT94" s="3">
        <f>IF(AS94="*",AR94*0.05,0)</f>
        <v>0</v>
      </c>
      <c r="AU94" s="7">
        <f>AR94+AT94</f>
        <v>0</v>
      </c>
      <c r="AV94" s="4" t="s">
        <v>27</v>
      </c>
      <c r="AW94" s="3">
        <f>N94</f>
        <v>0</v>
      </c>
      <c r="AX94" s="3">
        <f>P94</f>
        <v>0</v>
      </c>
      <c r="AY94" s="3">
        <f>R94</f>
        <v>0</v>
      </c>
      <c r="AZ94" s="3">
        <f>T94</f>
        <v>0</v>
      </c>
      <c r="BA94" s="3">
        <f>V94</f>
        <v>0</v>
      </c>
      <c r="BB94" s="3">
        <f>X94</f>
        <v>0</v>
      </c>
      <c r="BC94" s="3">
        <f>Z94</f>
        <v>0</v>
      </c>
      <c r="BD94" s="3">
        <f>AB94</f>
        <v>0</v>
      </c>
      <c r="BE94" s="3">
        <f>AD94</f>
        <v>0</v>
      </c>
      <c r="BF94" s="3">
        <f>AF94</f>
        <v>0</v>
      </c>
      <c r="BG94" s="3">
        <f>AH94</f>
        <v>0</v>
      </c>
      <c r="BH94" s="3">
        <f>AJ94</f>
        <v>0</v>
      </c>
      <c r="BI94" s="3">
        <f>AL94</f>
        <v>0</v>
      </c>
      <c r="BJ94" s="3">
        <f>AN94</f>
        <v>0</v>
      </c>
      <c r="BK94" s="3">
        <f>AP94</f>
        <v>0</v>
      </c>
      <c r="BL94" s="8">
        <f>(LARGE(AW94:BK94,1))+(LARGE(AW94:BK94,2))+(LARGE(AW94:BK94,3))+(LARGE(AW94:BK94,4))+(LARGE(AW94:BK94,5))</f>
        <v>0</v>
      </c>
    </row>
    <row r="95" spans="1:64" ht="12">
      <c r="A95" s="4">
        <f>COUNTIF(AW95:BK95,"&gt;0")</f>
        <v>0</v>
      </c>
      <c r="B95" s="2">
        <v>21088</v>
      </c>
      <c r="C95" s="3">
        <f>DATEDIF(B95,$C$4,"Y")</f>
        <v>60</v>
      </c>
      <c r="D95" s="1" t="s">
        <v>213</v>
      </c>
      <c r="E95" s="1" t="str">
        <f>IF(C95&lt;46,"YES","NO")</f>
        <v>NO</v>
      </c>
      <c r="F95" s="1" t="str">
        <f>IF(AND(C95&gt;45,C95&lt;66),"YES","NO")</f>
        <v>YES</v>
      </c>
      <c r="G95" s="1" t="str">
        <f>IF(AND(C95&gt;65,C95&lt;100),"YES","NO")</f>
        <v>NO</v>
      </c>
      <c r="H95" s="1" t="s">
        <v>427</v>
      </c>
      <c r="I95" s="1">
        <v>2</v>
      </c>
      <c r="J95" s="1">
        <f>J94+1</f>
        <v>91</v>
      </c>
      <c r="K95" s="1" t="s">
        <v>76</v>
      </c>
      <c r="L95" s="1" t="s">
        <v>286</v>
      </c>
      <c r="N95" s="3">
        <f>IF(M95="",0,(N$4*(101+(1000*LOG(M$4,10))-(1000*LOG(M95,10)))))</f>
        <v>0</v>
      </c>
      <c r="P95" s="3">
        <f>IF(O95="",0,(P$4*(101+(1000*LOG(O$4,10))-(1000*LOG(O95,10)))))</f>
        <v>0</v>
      </c>
      <c r="R95" s="5">
        <f>IF(Q95="",0,(R$4*(101+(1000*LOG(Q$4,10))-(1000*LOG(Q95,10)))))</f>
        <v>0</v>
      </c>
      <c r="T95" s="3">
        <f>IF(S95="",0,(T$4*(101+(1000*LOG(S$4,10))-(1000*LOG(S95,10)))))</f>
        <v>0</v>
      </c>
      <c r="V95" s="3">
        <f>IF(U95="",0,(V$4*(101+(1000*LOG(U$4,10))-(1000*LOG(U95,10)))))</f>
        <v>0</v>
      </c>
      <c r="X95" s="3">
        <f>IF(W95="",0,(X$4*(101+(1000*LOG(W$4,10))-(1000*LOG(W95,10)))))</f>
        <v>0</v>
      </c>
      <c r="Z95" s="3">
        <f>IF(Y95="",0,(Z$4*(101+(1000*LOG(Y$4,10))-(1000*LOG(Y95,10)))))</f>
        <v>0</v>
      </c>
      <c r="AB95" s="3">
        <f>IF(AA95="",0,(AB$4*(101+(1000*LOG(AA$4,10))-(1000*LOG(AA95,10)))))</f>
        <v>0</v>
      </c>
      <c r="AD95" s="3">
        <f>IF(AC95="",0,(AD$4*(101+(1000*LOG(AC$4,10))-(1000*LOG(AC95,10)))))</f>
        <v>0</v>
      </c>
      <c r="AF95" s="3">
        <f>IF(AE95="",0,(AF$4*(101+(1000*LOG(AE$4,10))-(1000*LOG(AE95,10)))))</f>
        <v>0</v>
      </c>
      <c r="AH95" s="3">
        <f>IF(AG95="",0,(AH$4*(101+(1000*LOG(AG$4,10))-(1000*LOG(AG95,10)))))</f>
        <v>0</v>
      </c>
      <c r="AJ95" s="3">
        <f>IF(AI95="",0,(AJ$4*(101+(1000*LOG(AI$4,10))-(1000*LOG(AI95,10)))))</f>
        <v>0</v>
      </c>
      <c r="AL95" s="3">
        <f>IF(AK95="",0,(AL$4*(101+(1000*LOG(AK$4,10))-(1000*LOG(AK95,10)))))</f>
        <v>0</v>
      </c>
      <c r="AN95" s="3">
        <f>IF(AM95="",0,(AN$4*(101+(1000*LOG(AM$4,10))-(1000*LOG(AM95,10)))))</f>
        <v>0</v>
      </c>
      <c r="AP95" s="3">
        <f>IF(AO95="",0,(AP$4*(101+(1000*LOG(AO$4,10))-(1000*LOG(AO95,10)))))</f>
        <v>0</v>
      </c>
      <c r="AQ95" s="3">
        <f>N95+P95+R95+T95+V95+X95+Z95+AB95+AD95+AF95+AH95+AJ95+AL95+AN95+AP95</f>
        <v>0</v>
      </c>
      <c r="AR95" s="6">
        <f>BL95</f>
        <v>0</v>
      </c>
      <c r="AS95" s="9" t="s">
        <v>626</v>
      </c>
      <c r="AT95" s="3">
        <f>IF(AS95="*",AR95*0.05,0)</f>
        <v>0</v>
      </c>
      <c r="AU95" s="7">
        <f>AR95+AT95</f>
        <v>0</v>
      </c>
      <c r="AV95" s="4" t="s">
        <v>27</v>
      </c>
      <c r="AW95" s="3">
        <f>N95</f>
        <v>0</v>
      </c>
      <c r="AX95" s="3">
        <f>P95</f>
        <v>0</v>
      </c>
      <c r="AY95" s="3">
        <f>R95</f>
        <v>0</v>
      </c>
      <c r="AZ95" s="3">
        <f>T95</f>
        <v>0</v>
      </c>
      <c r="BA95" s="3">
        <f>V95</f>
        <v>0</v>
      </c>
      <c r="BB95" s="3">
        <f>X95</f>
        <v>0</v>
      </c>
      <c r="BC95" s="3">
        <f>Z95</f>
        <v>0</v>
      </c>
      <c r="BD95" s="3">
        <f>AB95</f>
        <v>0</v>
      </c>
      <c r="BE95" s="3">
        <f>AD95</f>
        <v>0</v>
      </c>
      <c r="BF95" s="3">
        <f>AF95</f>
        <v>0</v>
      </c>
      <c r="BG95" s="3">
        <f>AH95</f>
        <v>0</v>
      </c>
      <c r="BH95" s="3">
        <f>AJ95</f>
        <v>0</v>
      </c>
      <c r="BI95" s="3">
        <f>AL95</f>
        <v>0</v>
      </c>
      <c r="BJ95" s="3">
        <f>AN95</f>
        <v>0</v>
      </c>
      <c r="BK95" s="3">
        <f>AP95</f>
        <v>0</v>
      </c>
      <c r="BL95" s="8">
        <f>(LARGE(AW95:BK95,1))+(LARGE(AW95:BK95,2))+(LARGE(AW95:BK95,3))+(LARGE(AW95:BK95,4))+(LARGE(AW95:BK95,5))</f>
        <v>0</v>
      </c>
    </row>
    <row r="96" spans="1:64" ht="12">
      <c r="A96" s="4">
        <f>COUNTIF(AW96:BK96,"&gt;0")</f>
        <v>0</v>
      </c>
      <c r="B96" s="2">
        <v>22903</v>
      </c>
      <c r="C96" s="3">
        <f>DATEDIF(B96,$C$4,"Y")</f>
        <v>55</v>
      </c>
      <c r="D96" s="12" t="s">
        <v>521</v>
      </c>
      <c r="E96" s="1" t="str">
        <f>IF(C96&lt;46,"YES","NO")</f>
        <v>NO</v>
      </c>
      <c r="F96" s="1" t="str">
        <f>IF(AND(C96&gt;45,C96&lt;66),"YES","NO")</f>
        <v>YES</v>
      </c>
      <c r="G96" s="1" t="str">
        <f>IF(AND(C96&gt;65,C96&lt;100),"YES","NO")</f>
        <v>NO</v>
      </c>
      <c r="H96" s="12" t="s">
        <v>259</v>
      </c>
      <c r="I96" s="1">
        <v>1</v>
      </c>
      <c r="J96" s="1">
        <f>J95+1</f>
        <v>92</v>
      </c>
      <c r="K96" s="1" t="s">
        <v>283</v>
      </c>
      <c r="L96" s="1" t="s">
        <v>422</v>
      </c>
      <c r="N96" s="3">
        <f>IF(M96="",0,(N$4*(101+(1000*LOG(M$4,10))-(1000*LOG(M96,10)))))</f>
        <v>0</v>
      </c>
      <c r="P96" s="3">
        <f>IF(O96="",0,(P$4*(101+(1000*LOG(O$4,10))-(1000*LOG(O96,10)))))</f>
        <v>0</v>
      </c>
      <c r="R96" s="5">
        <f>IF(Q96="",0,(R$4*(101+(1000*LOG(Q$4,10))-(1000*LOG(Q96,10)))))</f>
        <v>0</v>
      </c>
      <c r="T96" s="3">
        <f>IF(S96="",0,(T$4*(101+(1000*LOG(S$4,10))-(1000*LOG(S96,10)))))</f>
        <v>0</v>
      </c>
      <c r="V96" s="3">
        <f>IF(U96="",0,(V$4*(101+(1000*LOG(U$4,10))-(1000*LOG(U96,10)))))</f>
        <v>0</v>
      </c>
      <c r="X96" s="3">
        <f>IF(W96="",0,(X$4*(101+(1000*LOG(W$4,10))-(1000*LOG(W96,10)))))</f>
        <v>0</v>
      </c>
      <c r="Z96" s="3">
        <f>IF(Y96="",0,(Z$4*(101+(1000*LOG(Y$4,10))-(1000*LOG(Y96,10)))))</f>
        <v>0</v>
      </c>
      <c r="AB96" s="3">
        <f>IF(AA96="",0,(AB$4*(101+(1000*LOG(AA$4,10))-(1000*LOG(AA96,10)))))</f>
        <v>0</v>
      </c>
      <c r="AD96" s="3">
        <f>IF(AC96="",0,(AD$4*(101+(1000*LOG(AC$4,10))-(1000*LOG(AC96,10)))))</f>
        <v>0</v>
      </c>
      <c r="AF96" s="3">
        <f>IF(AE96="",0,(AF$4*(101+(1000*LOG(AE$4,10))-(1000*LOG(AE96,10)))))</f>
        <v>0</v>
      </c>
      <c r="AH96" s="3">
        <f>IF(AG96="",0,(AH$4*(101+(1000*LOG(AG$4,10))-(1000*LOG(AG96,10)))))</f>
        <v>0</v>
      </c>
      <c r="AJ96" s="3">
        <f>IF(AI96="",0,(AJ$4*(101+(1000*LOG(AI$4,10))-(1000*LOG(AI96,10)))))</f>
        <v>0</v>
      </c>
      <c r="AL96" s="3">
        <f>IF(AK96="",0,(AL$4*(101+(1000*LOG(AK$4,10))-(1000*LOG(AK96,10)))))</f>
        <v>0</v>
      </c>
      <c r="AN96" s="3">
        <f>IF(AM96="",0,(AN$4*(101+(1000*LOG(AM$4,10))-(1000*LOG(AM96,10)))))</f>
        <v>0</v>
      </c>
      <c r="AP96" s="3">
        <f>IF(AO96="",0,(AP$4*(101+(1000*LOG(AO$4,10))-(1000*LOG(AO96,10)))))</f>
        <v>0</v>
      </c>
      <c r="AQ96" s="3">
        <f>N96+P96+R96+T96+V96+X96+Z96+AB96+AD96+AF96+AH96+AJ96+AL96+AN96+AP96</f>
        <v>0</v>
      </c>
      <c r="AR96" s="6">
        <f>BL96</f>
        <v>0</v>
      </c>
      <c r="AS96" s="4" t="s">
        <v>626</v>
      </c>
      <c r="AT96" s="3">
        <f>IF(AS96="*",AR96*0.05,0)</f>
        <v>0</v>
      </c>
      <c r="AU96" s="7">
        <f>AR96+AT96</f>
        <v>0</v>
      </c>
      <c r="AV96" s="26" t="s">
        <v>27</v>
      </c>
      <c r="AW96" s="3">
        <f>N96</f>
        <v>0</v>
      </c>
      <c r="AX96" s="3">
        <f>P96</f>
        <v>0</v>
      </c>
      <c r="AY96" s="3">
        <f>R96</f>
        <v>0</v>
      </c>
      <c r="AZ96" s="3">
        <f>T96</f>
        <v>0</v>
      </c>
      <c r="BA96" s="3">
        <f>V96</f>
        <v>0</v>
      </c>
      <c r="BB96" s="3">
        <f>X96</f>
        <v>0</v>
      </c>
      <c r="BC96" s="3">
        <f>Z96</f>
        <v>0</v>
      </c>
      <c r="BD96" s="3">
        <f>AB96</f>
        <v>0</v>
      </c>
      <c r="BE96" s="3">
        <f>AD96</f>
        <v>0</v>
      </c>
      <c r="BF96" s="3">
        <f>AF96</f>
        <v>0</v>
      </c>
      <c r="BG96" s="3">
        <f>AH96</f>
        <v>0</v>
      </c>
      <c r="BH96" s="3">
        <f>AJ96</f>
        <v>0</v>
      </c>
      <c r="BI96" s="3">
        <f>AL96</f>
        <v>0</v>
      </c>
      <c r="BJ96" s="3">
        <f>AN96</f>
        <v>0</v>
      </c>
      <c r="BK96" s="3">
        <f>AP96</f>
        <v>0</v>
      </c>
      <c r="BL96" s="8">
        <f>(LARGE(AW96:BK96,1))+(LARGE(AW96:BK96,2))+(LARGE(AW96:BK96,3))+(LARGE(AW96:BK96,4))+(LARGE(AW96:BK96,5))</f>
        <v>0</v>
      </c>
    </row>
    <row r="97" spans="1:64" ht="12">
      <c r="A97" s="4">
        <f>COUNTIF(AW97:BK97,"&gt;0")</f>
        <v>0</v>
      </c>
      <c r="B97" s="2">
        <v>20947</v>
      </c>
      <c r="C97" s="3">
        <f>DATEDIF(B97,$C$4,"Y")</f>
        <v>61</v>
      </c>
      <c r="D97" s="1" t="s">
        <v>332</v>
      </c>
      <c r="E97" s="1" t="str">
        <f>IF(C97&lt;46,"YES","NO")</f>
        <v>NO</v>
      </c>
      <c r="F97" s="1" t="str">
        <f>IF(AND(C97&gt;45,C97&lt;66),"YES","NO")</f>
        <v>YES</v>
      </c>
      <c r="G97" s="1" t="str">
        <f>IF(AND(C97&gt;65,C97&lt;100),"YES","NO")</f>
        <v>NO</v>
      </c>
      <c r="H97" s="1" t="s">
        <v>11</v>
      </c>
      <c r="I97" s="1">
        <v>1</v>
      </c>
      <c r="J97" s="1">
        <f>J96+1</f>
        <v>93</v>
      </c>
      <c r="K97" s="1" t="s">
        <v>214</v>
      </c>
      <c r="L97" s="1" t="s">
        <v>370</v>
      </c>
      <c r="N97" s="3">
        <f>IF(M97="",0,(N$4*(101+(1000*LOG(M$4,10))-(1000*LOG(M97,10)))))</f>
        <v>0</v>
      </c>
      <c r="P97" s="3">
        <f>IF(O97="",0,(P$4*(101+(1000*LOG(O$4,10))-(1000*LOG(O97,10)))))</f>
        <v>0</v>
      </c>
      <c r="R97" s="5">
        <f>IF(Q97="",0,(R$4*(101+(1000*LOG(Q$4,10))-(1000*LOG(Q97,10)))))</f>
        <v>0</v>
      </c>
      <c r="T97" s="3">
        <f>IF(S97="",0,(T$4*(101+(1000*LOG(S$4,10))-(1000*LOG(S97,10)))))</f>
        <v>0</v>
      </c>
      <c r="V97" s="3">
        <f>IF(U97="",0,(V$4*(101+(1000*LOG(U$4,10))-(1000*LOG(U97,10)))))</f>
        <v>0</v>
      </c>
      <c r="X97" s="3">
        <f>IF(W97="",0,(X$4*(101+(1000*LOG(W$4,10))-(1000*LOG(W97,10)))))</f>
        <v>0</v>
      </c>
      <c r="Z97" s="3">
        <f>IF(Y97="",0,(Z$4*(101+(1000*LOG(Y$4,10))-(1000*LOG(Y97,10)))))</f>
        <v>0</v>
      </c>
      <c r="AB97" s="3">
        <f>IF(AA97="",0,(AB$4*(101+(1000*LOG(AA$4,10))-(1000*LOG(AA97,10)))))</f>
        <v>0</v>
      </c>
      <c r="AD97" s="3">
        <f>IF(AC97="",0,(AD$4*(101+(1000*LOG(AC$4,10))-(1000*LOG(AC97,10)))))</f>
        <v>0</v>
      </c>
      <c r="AF97" s="3">
        <f>IF(AE97="",0,(AF$4*(101+(1000*LOG(AE$4,10))-(1000*LOG(AE97,10)))))</f>
        <v>0</v>
      </c>
      <c r="AH97" s="3">
        <f>IF(AG97="",0,(AH$4*(101+(1000*LOG(AG$4,10))-(1000*LOG(AG97,10)))))</f>
        <v>0</v>
      </c>
      <c r="AJ97" s="3">
        <f>IF(AI97="",0,(AJ$4*(101+(1000*LOG(AI$4,10))-(1000*LOG(AI97,10)))))</f>
        <v>0</v>
      </c>
      <c r="AL97" s="3">
        <f>IF(AK97="",0,(AL$4*(101+(1000*LOG(AK$4,10))-(1000*LOG(AK97,10)))))</f>
        <v>0</v>
      </c>
      <c r="AN97" s="3">
        <f>IF(AM97="",0,(AN$4*(101+(1000*LOG(AM$4,10))-(1000*LOG(AM97,10)))))</f>
        <v>0</v>
      </c>
      <c r="AP97" s="3">
        <f>IF(AO97="",0,(AP$4*(101+(1000*LOG(AO$4,10))-(1000*LOG(AO97,10)))))</f>
        <v>0</v>
      </c>
      <c r="AQ97" s="3">
        <f>N97+P97+R97+T97+V97+X97+Z97+AB97+AD97+AF97+AH97+AJ97+AL97+AN97+AP97</f>
        <v>0</v>
      </c>
      <c r="AR97" s="6">
        <f>BL97</f>
        <v>0</v>
      </c>
      <c r="AS97" s="9" t="s">
        <v>626</v>
      </c>
      <c r="AT97" s="3">
        <f>IF(AS97="*",AR97*0.05,0)</f>
        <v>0</v>
      </c>
      <c r="AU97" s="7">
        <f>AR97+AT97</f>
        <v>0</v>
      </c>
      <c r="AV97" s="4" t="s">
        <v>27</v>
      </c>
      <c r="AW97" s="3">
        <f>N97</f>
        <v>0</v>
      </c>
      <c r="AX97" s="3">
        <f>P97</f>
        <v>0</v>
      </c>
      <c r="AY97" s="3">
        <f>R97</f>
        <v>0</v>
      </c>
      <c r="AZ97" s="3">
        <f>T97</f>
        <v>0</v>
      </c>
      <c r="BA97" s="3">
        <f>V97</f>
        <v>0</v>
      </c>
      <c r="BB97" s="3">
        <f>X97</f>
        <v>0</v>
      </c>
      <c r="BC97" s="3">
        <f>Z97</f>
        <v>0</v>
      </c>
      <c r="BD97" s="3">
        <f>AB97</f>
        <v>0</v>
      </c>
      <c r="BE97" s="3">
        <f>AD97</f>
        <v>0</v>
      </c>
      <c r="BF97" s="3">
        <f>AF97</f>
        <v>0</v>
      </c>
      <c r="BG97" s="3">
        <f>AH97</f>
        <v>0</v>
      </c>
      <c r="BH97" s="3">
        <f>AJ97</f>
        <v>0</v>
      </c>
      <c r="BI97" s="3">
        <f>AL97</f>
        <v>0</v>
      </c>
      <c r="BJ97" s="3">
        <f>AN97</f>
        <v>0</v>
      </c>
      <c r="BK97" s="3">
        <f>AP97</f>
        <v>0</v>
      </c>
      <c r="BL97" s="8">
        <f>(LARGE(AW97:BK97,1))+(LARGE(AW97:BK97,2))+(LARGE(AW97:BK97,3))+(LARGE(AW97:BK97,4))+(LARGE(AW97:BK97,5))</f>
        <v>0</v>
      </c>
    </row>
    <row r="98" spans="1:64" ht="12">
      <c r="A98" s="4">
        <f>COUNTIF(AW98:BK98,"&gt;0")</f>
        <v>0</v>
      </c>
      <c r="B98" s="2">
        <v>21166</v>
      </c>
      <c r="C98" s="3">
        <f>DATEDIF(B98,$C$4,"Y")</f>
        <v>60</v>
      </c>
      <c r="D98" s="1" t="s">
        <v>359</v>
      </c>
      <c r="E98" s="1" t="str">
        <f>IF(C98&lt;46,"YES","NO")</f>
        <v>NO</v>
      </c>
      <c r="F98" s="1" t="str">
        <f>IF(AND(C98&gt;45,C98&lt;66),"YES","NO")</f>
        <v>YES</v>
      </c>
      <c r="G98" s="1" t="str">
        <f>IF(AND(C98&gt;65,C98&lt;100),"YES","NO")</f>
        <v>NO</v>
      </c>
      <c r="H98" s="1" t="s">
        <v>182</v>
      </c>
      <c r="I98" s="1">
        <v>1</v>
      </c>
      <c r="J98" s="1">
        <f>J97+1</f>
        <v>94</v>
      </c>
      <c r="K98" s="1" t="s">
        <v>435</v>
      </c>
      <c r="L98" s="1" t="s">
        <v>436</v>
      </c>
      <c r="N98" s="3">
        <f>IF(M98="",0,(N$4*(101+(1000*LOG(M$4,10))-(1000*LOG(M98,10)))))</f>
        <v>0</v>
      </c>
      <c r="P98" s="3">
        <f>IF(O98="",0,(P$4*(101+(1000*LOG(O$4,10))-(1000*LOG(O98,10)))))</f>
        <v>0</v>
      </c>
      <c r="R98" s="5">
        <f>IF(Q98="",0,(R$4*(101+(1000*LOG(Q$4,10))-(1000*LOG(Q98,10)))))</f>
        <v>0</v>
      </c>
      <c r="T98" s="3">
        <f>IF(S98="",0,(T$4*(101+(1000*LOG(S$4,10))-(1000*LOG(S98,10)))))</f>
        <v>0</v>
      </c>
      <c r="V98" s="3">
        <f>IF(U98="",0,(V$4*(101+(1000*LOG(U$4,10))-(1000*LOG(U98,10)))))</f>
        <v>0</v>
      </c>
      <c r="X98" s="3">
        <f>IF(W98="",0,(X$4*(101+(1000*LOG(W$4,10))-(1000*LOG(W98,10)))))</f>
        <v>0</v>
      </c>
      <c r="Z98" s="3">
        <f>IF(Y98="",0,(Z$4*(101+(1000*LOG(Y$4,10))-(1000*LOG(Y98,10)))))</f>
        <v>0</v>
      </c>
      <c r="AB98" s="3">
        <f>IF(AA98="",0,(AB$4*(101+(1000*LOG(AA$4,10))-(1000*LOG(AA98,10)))))</f>
        <v>0</v>
      </c>
      <c r="AD98" s="3">
        <f>IF(AC98="",0,(AD$4*(101+(1000*LOG(AC$4,10))-(1000*LOG(AC98,10)))))</f>
        <v>0</v>
      </c>
      <c r="AF98" s="3">
        <f>IF(AE98="",0,(AF$4*(101+(1000*LOG(AE$4,10))-(1000*LOG(AE98,10)))))</f>
        <v>0</v>
      </c>
      <c r="AH98" s="3">
        <f>IF(AG98="",0,(AH$4*(101+(1000*LOG(AG$4,10))-(1000*LOG(AG98,10)))))</f>
        <v>0</v>
      </c>
      <c r="AJ98" s="3">
        <f>IF(AI98="",0,(AJ$4*(101+(1000*LOG(AI$4,10))-(1000*LOG(AI98,10)))))</f>
        <v>0</v>
      </c>
      <c r="AL98" s="3">
        <f>IF(AK98="",0,(AL$4*(101+(1000*LOG(AK$4,10))-(1000*LOG(AK98,10)))))</f>
        <v>0</v>
      </c>
      <c r="AN98" s="3">
        <f>IF(AM98="",0,(AN$4*(101+(1000*LOG(AM$4,10))-(1000*LOG(AM98,10)))))</f>
        <v>0</v>
      </c>
      <c r="AP98" s="3">
        <f>IF(AO98="",0,(AP$4*(101+(1000*LOG(AO$4,10))-(1000*LOG(AO98,10)))))</f>
        <v>0</v>
      </c>
      <c r="AQ98" s="3">
        <f>N98+P98+R98+T98+V98+X98+Z98+AB98+AD98+AF98+AH98+AJ98+AL98+AN98+AP98</f>
        <v>0</v>
      </c>
      <c r="AR98" s="6">
        <f>BL98</f>
        <v>0</v>
      </c>
      <c r="AS98" s="12" t="s">
        <v>626</v>
      </c>
      <c r="AT98" s="3">
        <f>IF(AS98="*",AR98*0.05,0)</f>
        <v>0</v>
      </c>
      <c r="AU98" s="7">
        <f>AR98+AT98</f>
        <v>0</v>
      </c>
      <c r="AV98" s="4" t="s">
        <v>27</v>
      </c>
      <c r="AW98" s="3">
        <f>N98</f>
        <v>0</v>
      </c>
      <c r="AX98" s="3">
        <f>P98</f>
        <v>0</v>
      </c>
      <c r="AY98" s="3">
        <f>R98</f>
        <v>0</v>
      </c>
      <c r="AZ98" s="3">
        <f>T98</f>
        <v>0</v>
      </c>
      <c r="BA98" s="3">
        <f>V98</f>
        <v>0</v>
      </c>
      <c r="BB98" s="3">
        <f>X98</f>
        <v>0</v>
      </c>
      <c r="BC98" s="3">
        <f>Z98</f>
        <v>0</v>
      </c>
      <c r="BD98" s="3">
        <f>AB98</f>
        <v>0</v>
      </c>
      <c r="BE98" s="3">
        <f>AD98</f>
        <v>0</v>
      </c>
      <c r="BF98" s="3">
        <f>AF98</f>
        <v>0</v>
      </c>
      <c r="BG98" s="3">
        <f>AH98</f>
        <v>0</v>
      </c>
      <c r="BH98" s="3">
        <f>AJ98</f>
        <v>0</v>
      </c>
      <c r="BI98" s="3">
        <f>AL98</f>
        <v>0</v>
      </c>
      <c r="BJ98" s="3">
        <f>AN98</f>
        <v>0</v>
      </c>
      <c r="BK98" s="3">
        <f>AP98</f>
        <v>0</v>
      </c>
      <c r="BL98" s="8">
        <f>(LARGE(AW98:BK98,1))+(LARGE(AW98:BK98,2))+(LARGE(AW98:BK98,3))+(LARGE(AW98:BK98,4))+(LARGE(AW98:BK98,5))</f>
        <v>0</v>
      </c>
    </row>
    <row r="99" spans="1:64" ht="12">
      <c r="A99" s="4">
        <f>COUNTIF(AW99:BK99,"&gt;0")</f>
        <v>0</v>
      </c>
      <c r="B99" s="2">
        <v>1</v>
      </c>
      <c r="C99" s="3">
        <f>DATEDIF(B99,$C$4,"Y")</f>
        <v>118</v>
      </c>
      <c r="D99" s="1" t="s">
        <v>521</v>
      </c>
      <c r="E99" s="1" t="str">
        <f>IF(C99&lt;46,"YES","NO")</f>
        <v>NO</v>
      </c>
      <c r="F99" s="1" t="str">
        <f>IF(AND(C99&gt;45,C99&lt;66),"YES","NO")</f>
        <v>NO</v>
      </c>
      <c r="G99" s="1" t="str">
        <f>IF(AND(C99&gt;65,C99&lt;100),"YES","NO")</f>
        <v>NO</v>
      </c>
      <c r="H99" s="1" t="s">
        <v>543</v>
      </c>
      <c r="I99" s="1">
        <v>3</v>
      </c>
      <c r="J99" s="1">
        <f>J98+1</f>
        <v>95</v>
      </c>
      <c r="K99" s="1" t="s">
        <v>544</v>
      </c>
      <c r="L99" s="1" t="s">
        <v>545</v>
      </c>
      <c r="N99" s="3">
        <f>IF(M99="",0,(N$4*(101+(1000*LOG(M$4,10))-(1000*LOG(M99,10)))))</f>
        <v>0</v>
      </c>
      <c r="P99" s="3">
        <f>IF(O99="",0,(P$4*(101+(1000*LOG(O$4,10))-(1000*LOG(O99,10)))))</f>
        <v>0</v>
      </c>
      <c r="R99" s="5">
        <f>IF(Q99="",0,(R$4*(101+(1000*LOG(Q$4,10))-(1000*LOG(Q99,10)))))</f>
        <v>0</v>
      </c>
      <c r="T99" s="3">
        <f>IF(S99="",0,(T$4*(101+(1000*LOG(S$4,10))-(1000*LOG(S99,10)))))</f>
        <v>0</v>
      </c>
      <c r="V99" s="3">
        <f>IF(U99="",0,(V$4*(101+(1000*LOG(U$4,10))-(1000*LOG(U99,10)))))</f>
        <v>0</v>
      </c>
      <c r="X99" s="3">
        <f>IF(W99="",0,(X$4*(101+(1000*LOG(W$4,10))-(1000*LOG(W99,10)))))</f>
        <v>0</v>
      </c>
      <c r="Z99" s="3">
        <f>IF(Y99="",0,(Z$4*(101+(1000*LOG(Y$4,10))-(1000*LOG(Y99,10)))))</f>
        <v>0</v>
      </c>
      <c r="AB99" s="3">
        <f>IF(AA99="",0,(AB$4*(101+(1000*LOG(AA$4,10))-(1000*LOG(AA99,10)))))</f>
        <v>0</v>
      </c>
      <c r="AD99" s="3">
        <f>IF(AC99="",0,(AD$4*(101+(1000*LOG(AC$4,10))-(1000*LOG(AC99,10)))))</f>
        <v>0</v>
      </c>
      <c r="AF99" s="3">
        <f>IF(AE99="",0,(AF$4*(101+(1000*LOG(AE$4,10))-(1000*LOG(AE99,10)))))</f>
        <v>0</v>
      </c>
      <c r="AH99" s="3">
        <f>IF(AG99="",0,(AH$4*(101+(1000*LOG(AG$4,10))-(1000*LOG(AG99,10)))))</f>
        <v>0</v>
      </c>
      <c r="AJ99" s="3">
        <f>IF(AI99="",0,(AJ$4*(101+(1000*LOG(AI$4,10))-(1000*LOG(AI99,10)))))</f>
        <v>0</v>
      </c>
      <c r="AL99" s="3">
        <f>IF(AK99="",0,(AL$4*(101+(1000*LOG(AK$4,10))-(1000*LOG(AK99,10)))))</f>
        <v>0</v>
      </c>
      <c r="AN99" s="3">
        <f>IF(AM99="",0,(AN$4*(101+(1000*LOG(AM$4,10))-(1000*LOG(AM99,10)))))</f>
        <v>0</v>
      </c>
      <c r="AP99" s="3">
        <f>IF(AO99="",0,(AP$4*(101+(1000*LOG(AO$4,10))-(1000*LOG(AO99,10)))))</f>
        <v>0</v>
      </c>
      <c r="AQ99" s="3">
        <f>N99+P99+R99+T99+V99+X99+Z99+AB99+AD99+AF99+AH99+AJ99+AL99+AN99+AP99</f>
        <v>0</v>
      </c>
      <c r="AR99" s="6">
        <f>BL99</f>
        <v>0</v>
      </c>
      <c r="AS99" s="4" t="s">
        <v>626</v>
      </c>
      <c r="AT99" s="3">
        <f>IF(AS99="*",AR99*0.05,0)</f>
        <v>0</v>
      </c>
      <c r="AU99" s="7">
        <f>AR99+AT99</f>
        <v>0</v>
      </c>
      <c r="AV99" s="4" t="s">
        <v>27</v>
      </c>
      <c r="AW99" s="3">
        <f>N99</f>
        <v>0</v>
      </c>
      <c r="AX99" s="3">
        <f>P99</f>
        <v>0</v>
      </c>
      <c r="AY99" s="3">
        <f>R99</f>
        <v>0</v>
      </c>
      <c r="AZ99" s="3">
        <f>T99</f>
        <v>0</v>
      </c>
      <c r="BA99" s="3">
        <f>V99</f>
        <v>0</v>
      </c>
      <c r="BB99" s="3">
        <f>X99</f>
        <v>0</v>
      </c>
      <c r="BC99" s="3">
        <f>Z99</f>
        <v>0</v>
      </c>
      <c r="BD99" s="3">
        <f>AB99</f>
        <v>0</v>
      </c>
      <c r="BE99" s="3">
        <f>AD99</f>
        <v>0</v>
      </c>
      <c r="BF99" s="3">
        <f>AF99</f>
        <v>0</v>
      </c>
      <c r="BG99" s="3">
        <f>AH99</f>
        <v>0</v>
      </c>
      <c r="BH99" s="3">
        <f>AJ99</f>
        <v>0</v>
      </c>
      <c r="BI99" s="3">
        <f>AL99</f>
        <v>0</v>
      </c>
      <c r="BJ99" s="3">
        <f>AN99</f>
        <v>0</v>
      </c>
      <c r="BK99" s="3">
        <f>AP99</f>
        <v>0</v>
      </c>
      <c r="BL99" s="8">
        <f>(LARGE(AW99:BK99,1))+(LARGE(AW99:BK99,2))+(LARGE(AW99:BK99,3))+(LARGE(AW99:BK99,4))+(LARGE(AW99:BK99,5))</f>
        <v>0</v>
      </c>
    </row>
    <row r="100" spans="1:64" ht="12">
      <c r="A100" s="4">
        <f>COUNTIF(AW100:BK100,"&gt;0")</f>
        <v>0</v>
      </c>
      <c r="B100" s="2">
        <v>1</v>
      </c>
      <c r="C100" s="3">
        <f>DATEDIF(B100,$C$4,"Y")</f>
        <v>118</v>
      </c>
      <c r="D100" s="1" t="s">
        <v>332</v>
      </c>
      <c r="E100" s="1" t="str">
        <f>IF(C100&lt;46,"YES","NO")</f>
        <v>NO</v>
      </c>
      <c r="F100" s="1" t="str">
        <f>IF(AND(C100&gt;45,C100&lt;66),"YES","NO")</f>
        <v>NO</v>
      </c>
      <c r="G100" s="1" t="str">
        <f>IF(AND(C100&gt;65,C100&lt;100),"YES","NO")</f>
        <v>NO</v>
      </c>
      <c r="H100" s="1" t="s">
        <v>94</v>
      </c>
      <c r="I100" s="1">
        <v>3</v>
      </c>
      <c r="J100" s="1">
        <f>J99+1</f>
        <v>96</v>
      </c>
      <c r="K100" s="1" t="s">
        <v>289</v>
      </c>
      <c r="L100" s="1" t="s">
        <v>95</v>
      </c>
      <c r="N100" s="3">
        <f>IF(M100="",0,(N$4*(101+(1000*LOG(M$4,10))-(1000*LOG(M100,10)))))</f>
        <v>0</v>
      </c>
      <c r="P100" s="3">
        <f>IF(O100="",0,(P$4*(101+(1000*LOG(O$4,10))-(1000*LOG(O100,10)))))</f>
        <v>0</v>
      </c>
      <c r="R100" s="5">
        <f>IF(Q100="",0,(R$4*(101+(1000*LOG(Q$4,10))-(1000*LOG(Q100,10)))))</f>
        <v>0</v>
      </c>
      <c r="T100" s="3">
        <f>IF(S100="",0,(T$4*(101+(1000*LOG(S$4,10))-(1000*LOG(S100,10)))))</f>
        <v>0</v>
      </c>
      <c r="V100" s="3">
        <f>IF(U100="",0,(V$4*(101+(1000*LOG(U$4,10))-(1000*LOG(U100,10)))))</f>
        <v>0</v>
      </c>
      <c r="X100" s="3">
        <f>IF(W100="",0,(X$4*(101+(1000*LOG(W$4,10))-(1000*LOG(W100,10)))))</f>
        <v>0</v>
      </c>
      <c r="Z100" s="3">
        <f>IF(Y100="",0,(Z$4*(101+(1000*LOG(Y$4,10))-(1000*LOG(Y100,10)))))</f>
        <v>0</v>
      </c>
      <c r="AB100" s="3">
        <f>IF(AA100="",0,(AB$4*(101+(1000*LOG(AA$4,10))-(1000*LOG(AA100,10)))))</f>
        <v>0</v>
      </c>
      <c r="AD100" s="3">
        <f>IF(AC100="",0,(AD$4*(101+(1000*LOG(AC$4,10))-(1000*LOG(AC100,10)))))</f>
        <v>0</v>
      </c>
      <c r="AF100" s="3">
        <f>IF(AE100="",0,(AF$4*(101+(1000*LOG(AE$4,10))-(1000*LOG(AE100,10)))))</f>
        <v>0</v>
      </c>
      <c r="AH100" s="3">
        <f>IF(AG100="",0,(AH$4*(101+(1000*LOG(AG$4,10))-(1000*LOG(AG100,10)))))</f>
        <v>0</v>
      </c>
      <c r="AJ100" s="3">
        <f>IF(AI100="",0,(AJ$4*(101+(1000*LOG(AI$4,10))-(1000*LOG(AI100,10)))))</f>
        <v>0</v>
      </c>
      <c r="AL100" s="3">
        <f>IF(AK100="",0,(AL$4*(101+(1000*LOG(AK$4,10))-(1000*LOG(AK100,10)))))</f>
        <v>0</v>
      </c>
      <c r="AN100" s="3">
        <f>IF(AM100="",0,(AN$4*(101+(1000*LOG(AM$4,10))-(1000*LOG(AM100,10)))))</f>
        <v>0</v>
      </c>
      <c r="AP100" s="3">
        <f>IF(AO100="",0,(AP$4*(101+(1000*LOG(AO$4,10))-(1000*LOG(AO100,10)))))</f>
        <v>0</v>
      </c>
      <c r="AQ100" s="3">
        <f>N100+P100+R100+T100+V100+X100+Z100+AB100+AD100+AF100+AH100+AJ100+AL100+AN100+AP100</f>
        <v>0</v>
      </c>
      <c r="AR100" s="6">
        <f>BL100</f>
        <v>0</v>
      </c>
      <c r="AS100" s="4" t="s">
        <v>626</v>
      </c>
      <c r="AT100" s="3">
        <f>IF(AS100="*",AR100*0.05,0)</f>
        <v>0</v>
      </c>
      <c r="AU100" s="7">
        <f>AR100+AT100</f>
        <v>0</v>
      </c>
      <c r="AV100" s="36" t="s">
        <v>522</v>
      </c>
      <c r="AW100" s="3">
        <f>N100</f>
        <v>0</v>
      </c>
      <c r="AX100" s="3">
        <f>P100</f>
        <v>0</v>
      </c>
      <c r="AY100" s="3">
        <f>R100</f>
        <v>0</v>
      </c>
      <c r="AZ100" s="3">
        <f>T100</f>
        <v>0</v>
      </c>
      <c r="BA100" s="3">
        <f>V100</f>
        <v>0</v>
      </c>
      <c r="BB100" s="3">
        <f>X100</f>
        <v>0</v>
      </c>
      <c r="BC100" s="3">
        <f>Z100</f>
        <v>0</v>
      </c>
      <c r="BD100" s="3">
        <f>AB100</f>
        <v>0</v>
      </c>
      <c r="BE100" s="3">
        <f>AD100</f>
        <v>0</v>
      </c>
      <c r="BF100" s="3">
        <f>AF100</f>
        <v>0</v>
      </c>
      <c r="BG100" s="3">
        <f>AH100</f>
        <v>0</v>
      </c>
      <c r="BH100" s="3">
        <f>AJ100</f>
        <v>0</v>
      </c>
      <c r="BI100" s="3">
        <f>AL100</f>
        <v>0</v>
      </c>
      <c r="BJ100" s="3">
        <f>AN100</f>
        <v>0</v>
      </c>
      <c r="BK100" s="3">
        <f>AP100</f>
        <v>0</v>
      </c>
      <c r="BL100" s="8">
        <f>(LARGE(AW100:BK100,1))+(LARGE(AW100:BK100,2))+(LARGE(AW100:BK100,3))+(LARGE(AW100:BK100,4))+(LARGE(AW100:BK100,5))</f>
        <v>0</v>
      </c>
    </row>
    <row r="101" spans="1:64" ht="12">
      <c r="A101" s="4">
        <f>COUNTIF(AW101:BK101,"&gt;0")</f>
        <v>0</v>
      </c>
      <c r="B101" s="2">
        <v>20133</v>
      </c>
      <c r="C101" s="3">
        <f>DATEDIF(B101,$C$4,"Y")</f>
        <v>63</v>
      </c>
      <c r="D101" s="1" t="s">
        <v>332</v>
      </c>
      <c r="E101" s="1" t="str">
        <f>IF(C101&lt;46,"YES","NO")</f>
        <v>NO</v>
      </c>
      <c r="F101" s="1" t="str">
        <f>IF(AND(C101&gt;45,C101&lt;66),"YES","NO")</f>
        <v>YES</v>
      </c>
      <c r="G101" s="1" t="str">
        <f>IF(AND(C101&gt;65,C101&lt;100),"YES","NO")</f>
        <v>NO</v>
      </c>
      <c r="H101" s="1" t="s">
        <v>331</v>
      </c>
      <c r="I101" s="1">
        <v>2</v>
      </c>
      <c r="J101" s="1">
        <f>J100+1</f>
        <v>97</v>
      </c>
      <c r="K101" s="1" t="s">
        <v>329</v>
      </c>
      <c r="L101" s="1" t="s">
        <v>405</v>
      </c>
      <c r="N101" s="3">
        <f>IF(M101="",0,(N$4*(101+(1000*LOG(M$4,10))-(1000*LOG(M101,10)))))</f>
        <v>0</v>
      </c>
      <c r="P101" s="3">
        <f>IF(O101="",0,(P$4*(101+(1000*LOG(O$4,10))-(1000*LOG(O101,10)))))</f>
        <v>0</v>
      </c>
      <c r="R101" s="5">
        <f>IF(Q101="",0,(R$4*(101+(1000*LOG(Q$4,10))-(1000*LOG(Q101,10)))))</f>
        <v>0</v>
      </c>
      <c r="T101" s="3">
        <f>IF(S101="",0,(T$4*(101+(1000*LOG(S$4,10))-(1000*LOG(S101,10)))))</f>
        <v>0</v>
      </c>
      <c r="V101" s="3">
        <f>IF(U101="",0,(V$4*(101+(1000*LOG(U$4,10))-(1000*LOG(U101,10)))))</f>
        <v>0</v>
      </c>
      <c r="X101" s="3">
        <f>IF(W101="",0,(X$4*(101+(1000*LOG(W$4,10))-(1000*LOG(W101,10)))))</f>
        <v>0</v>
      </c>
      <c r="Z101" s="3">
        <f>IF(Y101="",0,(Z$4*(101+(1000*LOG(Y$4,10))-(1000*LOG(Y101,10)))))</f>
        <v>0</v>
      </c>
      <c r="AB101" s="3">
        <f>IF(AA101="",0,(AB$4*(101+(1000*LOG(AA$4,10))-(1000*LOG(AA101,10)))))</f>
        <v>0</v>
      </c>
      <c r="AD101" s="3">
        <f>IF(AC101="",0,(AD$4*(101+(1000*LOG(AC$4,10))-(1000*LOG(AC101,10)))))</f>
        <v>0</v>
      </c>
      <c r="AF101" s="3">
        <f>IF(AE101="",0,(AF$4*(101+(1000*LOG(AE$4,10))-(1000*LOG(AE101,10)))))</f>
        <v>0</v>
      </c>
      <c r="AH101" s="3">
        <f>IF(AG101="",0,(AH$4*(101+(1000*LOG(AG$4,10))-(1000*LOG(AG101,10)))))</f>
        <v>0</v>
      </c>
      <c r="AJ101" s="3">
        <f>IF(AI101="",0,(AJ$4*(101+(1000*LOG(AI$4,10))-(1000*LOG(AI101,10)))))</f>
        <v>0</v>
      </c>
      <c r="AL101" s="3">
        <f>IF(AK101="",0,(AL$4*(101+(1000*LOG(AK$4,10))-(1000*LOG(AK101,10)))))</f>
        <v>0</v>
      </c>
      <c r="AN101" s="3">
        <f>IF(AM101="",0,(AN$4*(101+(1000*LOG(AM$4,10))-(1000*LOG(AM101,10)))))</f>
        <v>0</v>
      </c>
      <c r="AP101" s="3">
        <f>IF(AO101="",0,(AP$4*(101+(1000*LOG(AO$4,10))-(1000*LOG(AO101,10)))))</f>
        <v>0</v>
      </c>
      <c r="AQ101" s="3">
        <f>N101+P101+R101+T101+V101+X101+Z101+AB101+AD101+AF101+AH101+AJ101+AL101+AN101+AP101</f>
        <v>0</v>
      </c>
      <c r="AR101" s="6">
        <f>BL101</f>
        <v>0</v>
      </c>
      <c r="AS101" s="9" t="s">
        <v>626</v>
      </c>
      <c r="AT101" s="3">
        <f>IF(AS101="*",AR101*0.05,0)</f>
        <v>0</v>
      </c>
      <c r="AU101" s="7">
        <f>AR101+AT101</f>
        <v>0</v>
      </c>
      <c r="AV101" s="4" t="s">
        <v>27</v>
      </c>
      <c r="AW101" s="3">
        <f>N101</f>
        <v>0</v>
      </c>
      <c r="AX101" s="3">
        <f>P101</f>
        <v>0</v>
      </c>
      <c r="AY101" s="3">
        <f>R101</f>
        <v>0</v>
      </c>
      <c r="AZ101" s="3">
        <f>T101</f>
        <v>0</v>
      </c>
      <c r="BA101" s="3">
        <f>V101</f>
        <v>0</v>
      </c>
      <c r="BB101" s="3">
        <f>X101</f>
        <v>0</v>
      </c>
      <c r="BC101" s="3">
        <f>Z101</f>
        <v>0</v>
      </c>
      <c r="BD101" s="3">
        <f>AB101</f>
        <v>0</v>
      </c>
      <c r="BE101" s="3">
        <f>AD101</f>
        <v>0</v>
      </c>
      <c r="BF101" s="3">
        <f>AF101</f>
        <v>0</v>
      </c>
      <c r="BG101" s="3">
        <f>AH101</f>
        <v>0</v>
      </c>
      <c r="BH101" s="3">
        <f>AJ101</f>
        <v>0</v>
      </c>
      <c r="BI101" s="3">
        <f>AL101</f>
        <v>0</v>
      </c>
      <c r="BJ101" s="3">
        <f>AN101</f>
        <v>0</v>
      </c>
      <c r="BK101" s="3">
        <f>AP101</f>
        <v>0</v>
      </c>
      <c r="BL101" s="8">
        <f>(LARGE(AW101:BK101,1))+(LARGE(AW101:BK101,2))+(LARGE(AW101:BK101,3))+(LARGE(AW101:BK101,4))+(LARGE(AW101:BK101,5))</f>
        <v>0</v>
      </c>
    </row>
    <row r="102" spans="1:64" ht="12">
      <c r="A102" s="4">
        <f>COUNTIF(AW102:BK102,"&gt;0")</f>
        <v>0</v>
      </c>
      <c r="B102" s="2">
        <v>1</v>
      </c>
      <c r="C102" s="3">
        <f>DATEDIF(B102,$C$4,"Y")</f>
        <v>118</v>
      </c>
      <c r="D102" s="1" t="s">
        <v>469</v>
      </c>
      <c r="E102" s="1" t="str">
        <f>IF(C102&lt;46,"YES","NO")</f>
        <v>NO</v>
      </c>
      <c r="F102" s="1" t="str">
        <f>IF(AND(C102&gt;45,C102&lt;66),"YES","NO")</f>
        <v>NO</v>
      </c>
      <c r="G102" s="1" t="str">
        <f>IF(AND(C102&gt;65,C102&lt;100),"YES","NO")</f>
        <v>NO</v>
      </c>
      <c r="H102" s="1" t="s">
        <v>428</v>
      </c>
      <c r="I102" s="1">
        <v>2</v>
      </c>
      <c r="J102" s="1">
        <f>J101+1</f>
        <v>98</v>
      </c>
      <c r="K102" s="1" t="s">
        <v>155</v>
      </c>
      <c r="L102" s="1" t="s">
        <v>285</v>
      </c>
      <c r="N102" s="3">
        <f>IF(M102="",0,(N$4*(101+(1000*LOG(M$4,10))-(1000*LOG(M102,10)))))</f>
        <v>0</v>
      </c>
      <c r="P102" s="3">
        <f>IF(O102="",0,(P$4*(101+(1000*LOG(O$4,10))-(1000*LOG(O102,10)))))</f>
        <v>0</v>
      </c>
      <c r="R102" s="5">
        <f>IF(Q102="",0,(R$4*(101+(1000*LOG(Q$4,10))-(1000*LOG(Q102,10)))))</f>
        <v>0</v>
      </c>
      <c r="T102" s="3">
        <f>IF(S102="",0,(T$4*(101+(1000*LOG(S$4,10))-(1000*LOG(S102,10)))))</f>
        <v>0</v>
      </c>
      <c r="V102" s="3">
        <f>IF(U102="",0,(V$4*(101+(1000*LOG(U$4,10))-(1000*LOG(U102,10)))))</f>
        <v>0</v>
      </c>
      <c r="X102" s="3">
        <f>IF(W102="",0,(X$4*(101+(1000*LOG(W$4,10))-(1000*LOG(W102,10)))))</f>
        <v>0</v>
      </c>
      <c r="Z102" s="3">
        <f>IF(Y102="",0,(Z$4*(101+(1000*LOG(Y$4,10))-(1000*LOG(Y102,10)))))</f>
        <v>0</v>
      </c>
      <c r="AB102" s="3">
        <f>IF(AA102="",0,(AB$4*(101+(1000*LOG(AA$4,10))-(1000*LOG(AA102,10)))))</f>
        <v>0</v>
      </c>
      <c r="AD102" s="3">
        <f>IF(AC102="",0,(AD$4*(101+(1000*LOG(AC$4,10))-(1000*LOG(AC102,10)))))</f>
        <v>0</v>
      </c>
      <c r="AF102" s="3">
        <f>IF(AE102="",0,(AF$4*(101+(1000*LOG(AE$4,10))-(1000*LOG(AE102,10)))))</f>
        <v>0</v>
      </c>
      <c r="AH102" s="3">
        <f>IF(AG102="",0,(AH$4*(101+(1000*LOG(AG$4,10))-(1000*LOG(AG102,10)))))</f>
        <v>0</v>
      </c>
      <c r="AJ102" s="3">
        <f>IF(AI102="",0,(AJ$4*(101+(1000*LOG(AI$4,10))-(1000*LOG(AI102,10)))))</f>
        <v>0</v>
      </c>
      <c r="AL102" s="3">
        <f>IF(AK102="",0,(AL$4*(101+(1000*LOG(AK$4,10))-(1000*LOG(AK102,10)))))</f>
        <v>0</v>
      </c>
      <c r="AN102" s="3">
        <f>IF(AM102="",0,(AN$4*(101+(1000*LOG(AM$4,10))-(1000*LOG(AM102,10)))))</f>
        <v>0</v>
      </c>
      <c r="AP102" s="3">
        <f>IF(AO102="",0,(AP$4*(101+(1000*LOG(AO$4,10))-(1000*LOG(AO102,10)))))</f>
        <v>0</v>
      </c>
      <c r="AQ102" s="3">
        <f>N102+P102+R102+T102+V102+X102+Z102+AB102+AD102+AF102+AH102+AJ102+AL102+AN102+AP102</f>
        <v>0</v>
      </c>
      <c r="AR102" s="6">
        <f>BL102</f>
        <v>0</v>
      </c>
      <c r="AS102" s="9" t="s">
        <v>626</v>
      </c>
      <c r="AT102" s="3">
        <f>IF(AS102="*",AR102*0.05,0)</f>
        <v>0</v>
      </c>
      <c r="AU102" s="7">
        <f>AR102+AT102</f>
        <v>0</v>
      </c>
      <c r="AV102" s="4" t="s">
        <v>27</v>
      </c>
      <c r="AW102" s="3">
        <f>N102</f>
        <v>0</v>
      </c>
      <c r="AX102" s="3">
        <f>P102</f>
        <v>0</v>
      </c>
      <c r="AY102" s="3">
        <f>R102</f>
        <v>0</v>
      </c>
      <c r="AZ102" s="3">
        <f>T102</f>
        <v>0</v>
      </c>
      <c r="BA102" s="3">
        <f>V102</f>
        <v>0</v>
      </c>
      <c r="BB102" s="3">
        <f>X102</f>
        <v>0</v>
      </c>
      <c r="BC102" s="3">
        <f>Z102</f>
        <v>0</v>
      </c>
      <c r="BD102" s="3">
        <f>AB102</f>
        <v>0</v>
      </c>
      <c r="BE102" s="3">
        <f>AD102</f>
        <v>0</v>
      </c>
      <c r="BF102" s="3">
        <f>AF102</f>
        <v>0</v>
      </c>
      <c r="BG102" s="3">
        <f>AH102</f>
        <v>0</v>
      </c>
      <c r="BH102" s="3">
        <f>AJ102</f>
        <v>0</v>
      </c>
      <c r="BI102" s="3">
        <f>AL102</f>
        <v>0</v>
      </c>
      <c r="BJ102" s="3">
        <f>AN102</f>
        <v>0</v>
      </c>
      <c r="BK102" s="3">
        <f>AP102</f>
        <v>0</v>
      </c>
      <c r="BL102" s="8">
        <f>(LARGE(AW102:BK102,1))+(LARGE(AW102:BK102,2))+(LARGE(AW102:BK102,3))+(LARGE(AW102:BK102,4))+(LARGE(AW102:BK102,5))</f>
        <v>0</v>
      </c>
    </row>
    <row r="103" spans="1:64" ht="12">
      <c r="A103" s="4">
        <f>COUNTIF(AW103:BK103,"&gt;0")</f>
        <v>0</v>
      </c>
      <c r="B103" s="2">
        <v>21486</v>
      </c>
      <c r="C103" s="3">
        <f>DATEDIF(B103,$C$4,"Y")</f>
        <v>59</v>
      </c>
      <c r="D103" s="12" t="s">
        <v>521</v>
      </c>
      <c r="E103" s="1" t="str">
        <f>IF(C103&lt;46,"YES","NO")</f>
        <v>NO</v>
      </c>
      <c r="F103" s="1" t="str">
        <f>IF(AND(C103&gt;45,C103&lt;66),"YES","NO")</f>
        <v>YES</v>
      </c>
      <c r="G103" s="1" t="str">
        <f>IF(AND(C103&gt;65,C103&lt;100),"YES","NO")</f>
        <v>NO</v>
      </c>
      <c r="H103" s="12" t="s">
        <v>184</v>
      </c>
      <c r="I103" s="1">
        <v>2</v>
      </c>
      <c r="J103" s="1">
        <f>J102+1</f>
        <v>99</v>
      </c>
      <c r="K103" s="12" t="s">
        <v>62</v>
      </c>
      <c r="L103" s="1" t="s">
        <v>159</v>
      </c>
      <c r="N103" s="3">
        <f>IF(M103="",0,(N$4*(101+(1000*LOG(M$4,10))-(1000*LOG(M103,10)))))</f>
        <v>0</v>
      </c>
      <c r="P103" s="3">
        <f>IF(O103="",0,(P$4*(101+(1000*LOG(O$4,10))-(1000*LOG(O103,10)))))</f>
        <v>0</v>
      </c>
      <c r="R103" s="5">
        <f>IF(Q103="",0,(R$4*(101+(1000*LOG(Q$4,10))-(1000*LOG(Q103,10)))))</f>
        <v>0</v>
      </c>
      <c r="T103" s="3">
        <f>IF(S103="",0,(T$4*(101+(1000*LOG(S$4,10))-(1000*LOG(S103,10)))))</f>
        <v>0</v>
      </c>
      <c r="V103" s="3">
        <f>IF(U103="",0,(V$4*(101+(1000*LOG(U$4,10))-(1000*LOG(U103,10)))))</f>
        <v>0</v>
      </c>
      <c r="X103" s="3">
        <f>IF(W103="",0,(X$4*(101+(1000*LOG(W$4,10))-(1000*LOG(W103,10)))))</f>
        <v>0</v>
      </c>
      <c r="Z103" s="3">
        <f>IF(Y103="",0,(Z$4*(101+(1000*LOG(Y$4,10))-(1000*LOG(Y103,10)))))</f>
        <v>0</v>
      </c>
      <c r="AB103" s="3">
        <f>IF(AA103="",0,(AB$4*(101+(1000*LOG(AA$4,10))-(1000*LOG(AA103,10)))))</f>
        <v>0</v>
      </c>
      <c r="AD103" s="3">
        <f>IF(AC103="",0,(AD$4*(101+(1000*LOG(AC$4,10))-(1000*LOG(AC103,10)))))</f>
        <v>0</v>
      </c>
      <c r="AF103" s="3">
        <f>IF(AE103="",0,(AF$4*(101+(1000*LOG(AE$4,10))-(1000*LOG(AE103,10)))))</f>
        <v>0</v>
      </c>
      <c r="AH103" s="3">
        <f>IF(AG103="",0,(AH$4*(101+(1000*LOG(AG$4,10))-(1000*LOG(AG103,10)))))</f>
        <v>0</v>
      </c>
      <c r="AJ103" s="3">
        <f>IF(AI103="",0,(AJ$4*(101+(1000*LOG(AI$4,10))-(1000*LOG(AI103,10)))))</f>
        <v>0</v>
      </c>
      <c r="AL103" s="3">
        <f>IF(AK103="",0,(AL$4*(101+(1000*LOG(AK$4,10))-(1000*LOG(AK103,10)))))</f>
        <v>0</v>
      </c>
      <c r="AN103" s="3">
        <f>IF(AM103="",0,(AN$4*(101+(1000*LOG(AM$4,10))-(1000*LOG(AM103,10)))))</f>
        <v>0</v>
      </c>
      <c r="AP103" s="3">
        <f>IF(AO103="",0,(AP$4*(101+(1000*LOG(AO$4,10))-(1000*LOG(AO103,10)))))</f>
        <v>0</v>
      </c>
      <c r="AQ103" s="3">
        <f>N103+P103+R103+T103+V103+X103+Z103+AB103+AD103+AF103+AH103+AJ103+AL103+AN103+AP103</f>
        <v>0</v>
      </c>
      <c r="AR103" s="6">
        <f>BL103</f>
        <v>0</v>
      </c>
      <c r="AS103" s="4" t="s">
        <v>626</v>
      </c>
      <c r="AT103" s="3">
        <f>IF(AS103="*",AR103*0.05,0)</f>
        <v>0</v>
      </c>
      <c r="AU103" s="7">
        <f>AR103+AT103</f>
        <v>0</v>
      </c>
      <c r="AV103" s="26" t="s">
        <v>27</v>
      </c>
      <c r="AW103" s="3">
        <f>N103</f>
        <v>0</v>
      </c>
      <c r="AX103" s="3">
        <f>P103</f>
        <v>0</v>
      </c>
      <c r="AY103" s="3">
        <f>R103</f>
        <v>0</v>
      </c>
      <c r="AZ103" s="3">
        <f>T103</f>
        <v>0</v>
      </c>
      <c r="BA103" s="3">
        <f>V103</f>
        <v>0</v>
      </c>
      <c r="BB103" s="3">
        <f>X103</f>
        <v>0</v>
      </c>
      <c r="BC103" s="3">
        <f>Z103</f>
        <v>0</v>
      </c>
      <c r="BD103" s="3">
        <f>AB103</f>
        <v>0</v>
      </c>
      <c r="BE103" s="3">
        <f>AD103</f>
        <v>0</v>
      </c>
      <c r="BF103" s="3">
        <f>AF103</f>
        <v>0</v>
      </c>
      <c r="BG103" s="3">
        <f>AH103</f>
        <v>0</v>
      </c>
      <c r="BH103" s="3">
        <f>AJ103</f>
        <v>0</v>
      </c>
      <c r="BI103" s="3">
        <f>AL103</f>
        <v>0</v>
      </c>
      <c r="BJ103" s="3">
        <f>AN103</f>
        <v>0</v>
      </c>
      <c r="BK103" s="3">
        <f>AP103</f>
        <v>0</v>
      </c>
      <c r="BL103" s="8">
        <f>(LARGE(AW103:BK103,1))+(LARGE(AW103:BK103,2))+(LARGE(AW103:BK103,3))+(LARGE(AW103:BK103,4))+(LARGE(AW103:BK103,5))</f>
        <v>0</v>
      </c>
    </row>
    <row r="104" spans="1:64" ht="12">
      <c r="A104" s="4">
        <f>COUNTIF(AW104:BK104,"&gt;0")</f>
        <v>0</v>
      </c>
      <c r="B104" s="2">
        <v>1</v>
      </c>
      <c r="C104" s="3">
        <f>DATEDIF(B104,$C$4,"Y")</f>
        <v>118</v>
      </c>
      <c r="D104" s="12" t="s">
        <v>521</v>
      </c>
      <c r="E104" s="1" t="str">
        <f>IF(C104&lt;46,"YES","NO")</f>
        <v>NO</v>
      </c>
      <c r="F104" s="1" t="str">
        <f>IF(AND(C104&gt;45,C104&lt;66),"YES","NO")</f>
        <v>NO</v>
      </c>
      <c r="G104" s="1" t="str">
        <f>IF(AND(C104&gt;65,C104&lt;100),"YES","NO")</f>
        <v>NO</v>
      </c>
      <c r="J104" s="1">
        <f>J103+1</f>
        <v>100</v>
      </c>
      <c r="K104" s="1" t="s">
        <v>44</v>
      </c>
      <c r="L104" s="1" t="s">
        <v>523</v>
      </c>
      <c r="N104" s="3">
        <f>IF(M104="",0,(N$4*(101+(1000*LOG(M$4,10))-(1000*LOG(M104,10)))))</f>
        <v>0</v>
      </c>
      <c r="P104" s="3">
        <f>IF(O104="",0,(P$4*(101+(1000*LOG(O$4,10))-(1000*LOG(O104,10)))))</f>
        <v>0</v>
      </c>
      <c r="R104" s="5">
        <f>IF(Q104="",0,(R$4*(101+(1000*LOG(Q$4,10))-(1000*LOG(Q104,10)))))</f>
        <v>0</v>
      </c>
      <c r="T104" s="3">
        <f>IF(S104="",0,(T$4*(101+(1000*LOG(S$4,10))-(1000*LOG(S104,10)))))</f>
        <v>0</v>
      </c>
      <c r="V104" s="3">
        <f>IF(U104="",0,(V$4*(101+(1000*LOG(U$4,10))-(1000*LOG(U104,10)))))</f>
        <v>0</v>
      </c>
      <c r="X104" s="3">
        <f>IF(W104="",0,(X$4*(101+(1000*LOG(W$4,10))-(1000*LOG(W104,10)))))</f>
        <v>0</v>
      </c>
      <c r="Z104" s="3">
        <f>IF(Y104="",0,(Z$4*(101+(1000*LOG(Y$4,10))-(1000*LOG(Y104,10)))))</f>
        <v>0</v>
      </c>
      <c r="AB104" s="3">
        <f>IF(AA104="",0,(AB$4*(101+(1000*LOG(AA$4,10))-(1000*LOG(AA104,10)))))</f>
        <v>0</v>
      </c>
      <c r="AD104" s="3">
        <f>IF(AC104="",0,(AD$4*(101+(1000*LOG(AC$4,10))-(1000*LOG(AC104,10)))))</f>
        <v>0</v>
      </c>
      <c r="AF104" s="3">
        <f>IF(AE104="",0,(AF$4*(101+(1000*LOG(AE$4,10))-(1000*LOG(AE104,10)))))</f>
        <v>0</v>
      </c>
      <c r="AH104" s="3">
        <f>IF(AG104="",0,(AH$4*(101+(1000*LOG(AG$4,10))-(1000*LOG(AG104,10)))))</f>
        <v>0</v>
      </c>
      <c r="AJ104" s="3">
        <f>IF(AI104="",0,(AJ$4*(101+(1000*LOG(AI$4,10))-(1000*LOG(AI104,10)))))</f>
        <v>0</v>
      </c>
      <c r="AL104" s="3">
        <f>IF(AK104="",0,(AL$4*(101+(1000*LOG(AK$4,10))-(1000*LOG(AK104,10)))))</f>
        <v>0</v>
      </c>
      <c r="AN104" s="3">
        <f>IF(AM104="",0,(AN$4*(101+(1000*LOG(AM$4,10))-(1000*LOG(AM104,10)))))</f>
        <v>0</v>
      </c>
      <c r="AP104" s="3">
        <f>IF(AO104="",0,(AP$4*(101+(1000*LOG(AO$4,10))-(1000*LOG(AO104,10)))))</f>
        <v>0</v>
      </c>
      <c r="AQ104" s="3">
        <f>N104+P104+R104+T104+V104+X104+Z104+AB104+AD104+AF104+AH104+AJ104+AL104+AN104+AP104</f>
        <v>0</v>
      </c>
      <c r="AR104" s="6">
        <f>BL104</f>
        <v>0</v>
      </c>
      <c r="AS104" s="4" t="s">
        <v>626</v>
      </c>
      <c r="AT104" s="3">
        <f>IF(AS104="*",AR104*0.05,0)</f>
        <v>0</v>
      </c>
      <c r="AU104" s="7">
        <f>AR104+AT104</f>
        <v>0</v>
      </c>
      <c r="AV104" s="26" t="s">
        <v>522</v>
      </c>
      <c r="AW104" s="3">
        <f>N104</f>
        <v>0</v>
      </c>
      <c r="AX104" s="3">
        <f>P104</f>
        <v>0</v>
      </c>
      <c r="AY104" s="3">
        <f>R104</f>
        <v>0</v>
      </c>
      <c r="AZ104" s="3">
        <f>T104</f>
        <v>0</v>
      </c>
      <c r="BA104" s="3">
        <f>V104</f>
        <v>0</v>
      </c>
      <c r="BB104" s="3">
        <f>X104</f>
        <v>0</v>
      </c>
      <c r="BC104" s="3">
        <f>Z104</f>
        <v>0</v>
      </c>
      <c r="BD104" s="3">
        <f>AB104</f>
        <v>0</v>
      </c>
      <c r="BE104" s="3">
        <f>AD104</f>
        <v>0</v>
      </c>
      <c r="BF104" s="3">
        <f>AF104</f>
        <v>0</v>
      </c>
      <c r="BG104" s="3">
        <f>AH104</f>
        <v>0</v>
      </c>
      <c r="BH104" s="3">
        <f>AJ104</f>
        <v>0</v>
      </c>
      <c r="BI104" s="3">
        <f>AL104</f>
        <v>0</v>
      </c>
      <c r="BJ104" s="3">
        <f>AN104</f>
        <v>0</v>
      </c>
      <c r="BK104" s="3">
        <f>AP104</f>
        <v>0</v>
      </c>
      <c r="BL104" s="8">
        <f>(LARGE(AW104:BK104,1))+(LARGE(AW104:BK104,2))+(LARGE(AW104:BK104,3))+(LARGE(AW104:BK104,4))+(LARGE(AW104:BK104,5))</f>
        <v>0</v>
      </c>
    </row>
    <row r="105" spans="1:64" ht="12">
      <c r="A105" s="4">
        <f>COUNTIF(AW105:BK105,"&gt;0")</f>
        <v>0</v>
      </c>
      <c r="B105" s="2">
        <v>20415</v>
      </c>
      <c r="C105" s="3">
        <f>DATEDIF(B105,$C$4,"Y")</f>
        <v>62</v>
      </c>
      <c r="D105" s="1" t="s">
        <v>332</v>
      </c>
      <c r="E105" s="1" t="str">
        <f>IF(C105&lt;46,"YES","NO")</f>
        <v>NO</v>
      </c>
      <c r="F105" s="1" t="str">
        <f>IF(AND(C105&gt;45,C105&lt;66),"YES","NO")</f>
        <v>YES</v>
      </c>
      <c r="G105" s="1" t="str">
        <f>IF(AND(C105&gt;65,C105&lt;100),"YES","NO")</f>
        <v>NO</v>
      </c>
      <c r="H105" s="1" t="s">
        <v>429</v>
      </c>
      <c r="I105" s="1">
        <v>2</v>
      </c>
      <c r="J105" s="1">
        <f>J104+1</f>
        <v>101</v>
      </c>
      <c r="K105" s="1" t="s">
        <v>339</v>
      </c>
      <c r="L105" s="1" t="s">
        <v>344</v>
      </c>
      <c r="N105" s="3">
        <f>IF(M105="",0,(N$4*(101+(1000*LOG(M$4,10))-(1000*LOG(M105,10)))))</f>
        <v>0</v>
      </c>
      <c r="P105" s="3">
        <f>IF(O105="",0,(P$4*(101+(1000*LOG(O$4,10))-(1000*LOG(O105,10)))))</f>
        <v>0</v>
      </c>
      <c r="R105" s="5">
        <f>IF(Q105="",0,(R$4*(101+(1000*LOG(Q$4,10))-(1000*LOG(Q105,10)))))</f>
        <v>0</v>
      </c>
      <c r="T105" s="3">
        <f>IF(S105="",0,(T$4*(101+(1000*LOG(S$4,10))-(1000*LOG(S105,10)))))</f>
        <v>0</v>
      </c>
      <c r="V105" s="3">
        <f>IF(U105="",0,(V$4*(101+(1000*LOG(U$4,10))-(1000*LOG(U105,10)))))</f>
        <v>0</v>
      </c>
      <c r="X105" s="3">
        <f>IF(W105="",0,(X$4*(101+(1000*LOG(W$4,10))-(1000*LOG(W105,10)))))</f>
        <v>0</v>
      </c>
      <c r="Z105" s="3">
        <f>IF(Y105="",0,(Z$4*(101+(1000*LOG(Y$4,10))-(1000*LOG(Y105,10)))))</f>
        <v>0</v>
      </c>
      <c r="AB105" s="3">
        <f>IF(AA105="",0,(AB$4*(101+(1000*LOG(AA$4,10))-(1000*LOG(AA105,10)))))</f>
        <v>0</v>
      </c>
      <c r="AD105" s="3">
        <f>IF(AC105="",0,(AD$4*(101+(1000*LOG(AC$4,10))-(1000*LOG(AC105,10)))))</f>
        <v>0</v>
      </c>
      <c r="AF105" s="3">
        <f>IF(AE105="",0,(AF$4*(101+(1000*LOG(AE$4,10))-(1000*LOG(AE105,10)))))</f>
        <v>0</v>
      </c>
      <c r="AH105" s="3">
        <f>IF(AG105="",0,(AH$4*(101+(1000*LOG(AG$4,10))-(1000*LOG(AG105,10)))))</f>
        <v>0</v>
      </c>
      <c r="AJ105" s="3">
        <f>IF(AI105="",0,(AJ$4*(101+(1000*LOG(AI$4,10))-(1000*LOG(AI105,10)))))</f>
        <v>0</v>
      </c>
      <c r="AL105" s="3">
        <f>IF(AK105="",0,(AL$4*(101+(1000*LOG(AK$4,10))-(1000*LOG(AK105,10)))))</f>
        <v>0</v>
      </c>
      <c r="AN105" s="3">
        <f>IF(AM105="",0,(AN$4*(101+(1000*LOG(AM$4,10))-(1000*LOG(AM105,10)))))</f>
        <v>0</v>
      </c>
      <c r="AP105" s="3">
        <f>IF(AO105="",0,(AP$4*(101+(1000*LOG(AO$4,10))-(1000*LOG(AO105,10)))))</f>
        <v>0</v>
      </c>
      <c r="AQ105" s="3">
        <f>N105+P105+R105+T105+V105+X105+Z105+AB105+AD105+AF105+AH105+AJ105+AL105+AN105+AP105</f>
        <v>0</v>
      </c>
      <c r="AR105" s="6">
        <f>BL105</f>
        <v>0</v>
      </c>
      <c r="AS105" s="9" t="s">
        <v>626</v>
      </c>
      <c r="AT105" s="3">
        <f>IF(AS105="*",AR105*0.05,0)</f>
        <v>0</v>
      </c>
      <c r="AU105" s="7">
        <f>AR105+AT105</f>
        <v>0</v>
      </c>
      <c r="AV105" s="4" t="s">
        <v>27</v>
      </c>
      <c r="AW105" s="3">
        <f>N105</f>
        <v>0</v>
      </c>
      <c r="AX105" s="3">
        <f>P105</f>
        <v>0</v>
      </c>
      <c r="AY105" s="3">
        <f>R105</f>
        <v>0</v>
      </c>
      <c r="AZ105" s="3">
        <f>T105</f>
        <v>0</v>
      </c>
      <c r="BA105" s="3">
        <f>V105</f>
        <v>0</v>
      </c>
      <c r="BB105" s="3">
        <f>X105</f>
        <v>0</v>
      </c>
      <c r="BC105" s="3">
        <f>Z105</f>
        <v>0</v>
      </c>
      <c r="BD105" s="3">
        <f>AB105</f>
        <v>0</v>
      </c>
      <c r="BE105" s="3">
        <f>AD105</f>
        <v>0</v>
      </c>
      <c r="BF105" s="3">
        <f>AF105</f>
        <v>0</v>
      </c>
      <c r="BG105" s="3">
        <f>AH105</f>
        <v>0</v>
      </c>
      <c r="BH105" s="3">
        <f>AJ105</f>
        <v>0</v>
      </c>
      <c r="BI105" s="3">
        <f>AL105</f>
        <v>0</v>
      </c>
      <c r="BJ105" s="3">
        <f>AN105</f>
        <v>0</v>
      </c>
      <c r="BK105" s="3">
        <f>AP105</f>
        <v>0</v>
      </c>
      <c r="BL105" s="8">
        <f>(LARGE(AW105:BK105,1))+(LARGE(AW105:BK105,2))+(LARGE(AW105:BK105,3))+(LARGE(AW105:BK105,4))+(LARGE(AW105:BK105,5))</f>
        <v>0</v>
      </c>
    </row>
    <row r="106" spans="1:64" ht="12">
      <c r="A106" s="4">
        <f>COUNTIF(AW106:BK106,"&gt;0")</f>
        <v>0</v>
      </c>
      <c r="B106" s="2">
        <v>1</v>
      </c>
      <c r="C106" s="3">
        <f>DATEDIF(B106,$C$4,"Y")</f>
        <v>118</v>
      </c>
      <c r="D106" s="1" t="s">
        <v>301</v>
      </c>
      <c r="E106" s="1" t="str">
        <f>IF(C106&lt;46,"YES","NO")</f>
        <v>NO</v>
      </c>
      <c r="F106" s="1" t="str">
        <f>IF(AND(C106&gt;45,C106&lt;66),"YES","NO")</f>
        <v>NO</v>
      </c>
      <c r="G106" s="1" t="str">
        <f>IF(AND(C106&gt;65,C106&lt;100),"YES","NO")</f>
        <v>NO</v>
      </c>
      <c r="H106" s="1" t="s">
        <v>94</v>
      </c>
      <c r="I106" s="1">
        <v>3</v>
      </c>
      <c r="J106" s="1">
        <f>J105+1</f>
        <v>102</v>
      </c>
      <c r="K106" s="1" t="s">
        <v>66</v>
      </c>
      <c r="L106" s="1" t="s">
        <v>65</v>
      </c>
      <c r="N106" s="3">
        <f>IF(M106="",0,(N$4*(101+(1000*LOG(M$4,10))-(1000*LOG(M106,10)))))</f>
        <v>0</v>
      </c>
      <c r="P106" s="3">
        <f>IF(O106="",0,(P$4*(101+(1000*LOG(O$4,10))-(1000*LOG(O106,10)))))</f>
        <v>0</v>
      </c>
      <c r="R106" s="5">
        <f>IF(Q106="",0,(R$4*(101+(1000*LOG(Q$4,10))-(1000*LOG(Q106,10)))))</f>
        <v>0</v>
      </c>
      <c r="T106" s="3">
        <f>IF(S106="",0,(T$4*(101+(1000*LOG(S$4,10))-(1000*LOG(S106,10)))))</f>
        <v>0</v>
      </c>
      <c r="V106" s="3">
        <f>IF(U106="",0,(V$4*(101+(1000*LOG(U$4,10))-(1000*LOG(U106,10)))))</f>
        <v>0</v>
      </c>
      <c r="X106" s="3">
        <f>IF(W106="",0,(X$4*(101+(1000*LOG(W$4,10))-(1000*LOG(W106,10)))))</f>
        <v>0</v>
      </c>
      <c r="Z106" s="3">
        <f>IF(Y106="",0,(Z$4*(101+(1000*LOG(Y$4,10))-(1000*LOG(Y106,10)))))</f>
        <v>0</v>
      </c>
      <c r="AB106" s="3">
        <f>IF(AA106="",0,(AB$4*(101+(1000*LOG(AA$4,10))-(1000*LOG(AA106,10)))))</f>
        <v>0</v>
      </c>
      <c r="AD106" s="3">
        <f>IF(AC106="",0,(AD$4*(101+(1000*LOG(AC$4,10))-(1000*LOG(AC106,10)))))</f>
        <v>0</v>
      </c>
      <c r="AF106" s="3">
        <f>IF(AE106="",0,(AF$4*(101+(1000*LOG(AE$4,10))-(1000*LOG(AE106,10)))))</f>
        <v>0</v>
      </c>
      <c r="AH106" s="3">
        <f>IF(AG106="",0,(AH$4*(101+(1000*LOG(AG$4,10))-(1000*LOG(AG106,10)))))</f>
        <v>0</v>
      </c>
      <c r="AJ106" s="3">
        <f>IF(AI106="",0,(AJ$4*(101+(1000*LOG(AI$4,10))-(1000*LOG(AI106,10)))))</f>
        <v>0</v>
      </c>
      <c r="AL106" s="3">
        <f>IF(AK106="",0,(AL$4*(101+(1000*LOG(AK$4,10))-(1000*LOG(AK106,10)))))</f>
        <v>0</v>
      </c>
      <c r="AN106" s="3">
        <f>IF(AM106="",0,(AN$4*(101+(1000*LOG(AM$4,10))-(1000*LOG(AM106,10)))))</f>
        <v>0</v>
      </c>
      <c r="AP106" s="3">
        <f>IF(AO106="",0,(AP$4*(101+(1000*LOG(AO$4,10))-(1000*LOG(AO106,10)))))</f>
        <v>0</v>
      </c>
      <c r="AQ106" s="3">
        <f>N106+P106+R106+T106+V106+X106+Z106+AB106+AD106+AF106+AH106+AJ106+AL106+AN106+AP106</f>
        <v>0</v>
      </c>
      <c r="AR106" s="6">
        <f>BL106</f>
        <v>0</v>
      </c>
      <c r="AS106" s="4" t="s">
        <v>626</v>
      </c>
      <c r="AT106" s="3">
        <f>IF(AS106="*",AR106*0.05,0)</f>
        <v>0</v>
      </c>
      <c r="AU106" s="7">
        <f>AR106+AT106</f>
        <v>0</v>
      </c>
      <c r="AV106" s="26" t="s">
        <v>522</v>
      </c>
      <c r="AW106" s="3">
        <f>N106</f>
        <v>0</v>
      </c>
      <c r="AX106" s="3">
        <f>P106</f>
        <v>0</v>
      </c>
      <c r="AY106" s="3">
        <f>R106</f>
        <v>0</v>
      </c>
      <c r="AZ106" s="3">
        <f>T106</f>
        <v>0</v>
      </c>
      <c r="BA106" s="3">
        <f>V106</f>
        <v>0</v>
      </c>
      <c r="BB106" s="3">
        <f>X106</f>
        <v>0</v>
      </c>
      <c r="BC106" s="3">
        <f>Z106</f>
        <v>0</v>
      </c>
      <c r="BD106" s="3">
        <f>AB106</f>
        <v>0</v>
      </c>
      <c r="BE106" s="3">
        <f>AD106</f>
        <v>0</v>
      </c>
      <c r="BF106" s="3">
        <f>AF106</f>
        <v>0</v>
      </c>
      <c r="BG106" s="3">
        <f>AH106</f>
        <v>0</v>
      </c>
      <c r="BH106" s="3">
        <f>AJ106</f>
        <v>0</v>
      </c>
      <c r="BI106" s="3">
        <f>AL106</f>
        <v>0</v>
      </c>
      <c r="BJ106" s="3">
        <f>AN106</f>
        <v>0</v>
      </c>
      <c r="BK106" s="3">
        <f>AP106</f>
        <v>0</v>
      </c>
      <c r="BL106" s="8">
        <f>(LARGE(AW106:BK106,1))+(LARGE(AW106:BK106,2))+(LARGE(AW106:BK106,3))+(LARGE(AW106:BK106,4))+(LARGE(AW106:BK106,5))</f>
        <v>0</v>
      </c>
    </row>
    <row r="107" spans="1:64" ht="12">
      <c r="A107" s="4">
        <f>COUNTIF(AW107:BK107,"&gt;0")</f>
        <v>0</v>
      </c>
      <c r="B107" s="2">
        <v>1</v>
      </c>
      <c r="C107" s="3">
        <f>DATEDIF(B107,$C$4,"Y")</f>
        <v>118</v>
      </c>
      <c r="D107" s="1" t="s">
        <v>332</v>
      </c>
      <c r="E107" s="1" t="str">
        <f>IF(C107&lt;46,"YES","NO")</f>
        <v>NO</v>
      </c>
      <c r="F107" s="1" t="str">
        <f>IF(AND(C107&gt;45,C107&lt;66),"YES","NO")</f>
        <v>NO</v>
      </c>
      <c r="G107" s="1" t="str">
        <f>IF(AND(C107&gt;65,C107&lt;100),"YES","NO")</f>
        <v>NO</v>
      </c>
      <c r="J107" s="1">
        <f>J106+1</f>
        <v>103</v>
      </c>
      <c r="K107" s="1" t="s">
        <v>348</v>
      </c>
      <c r="L107" s="1" t="s">
        <v>349</v>
      </c>
      <c r="N107" s="3">
        <f>IF(M107="",0,(N$4*(101+(1000*LOG(M$4,10))-(1000*LOG(M107,10)))))</f>
        <v>0</v>
      </c>
      <c r="P107" s="3">
        <f>IF(O107="",0,(P$4*(101+(1000*LOG(O$4,10))-(1000*LOG(O107,10)))))</f>
        <v>0</v>
      </c>
      <c r="R107" s="5">
        <f>IF(Q107="",0,(R$4*(101+(1000*LOG(Q$4,10))-(1000*LOG(Q107,10)))))</f>
        <v>0</v>
      </c>
      <c r="T107" s="3">
        <f>IF(S107="",0,(T$4*(101+(1000*LOG(S$4,10))-(1000*LOG(S107,10)))))</f>
        <v>0</v>
      </c>
      <c r="V107" s="3">
        <f>IF(U107="",0,(V$4*(101+(1000*LOG(U$4,10))-(1000*LOG(U107,10)))))</f>
        <v>0</v>
      </c>
      <c r="X107" s="3">
        <f>IF(W107="",0,(X$4*(101+(1000*LOG(W$4,10))-(1000*LOG(W107,10)))))</f>
        <v>0</v>
      </c>
      <c r="Z107" s="3">
        <f>IF(Y107="",0,(Z$4*(101+(1000*LOG(Y$4,10))-(1000*LOG(Y107,10)))))</f>
        <v>0</v>
      </c>
      <c r="AB107" s="3">
        <f>IF(AA107="",0,(AB$4*(101+(1000*LOG(AA$4,10))-(1000*LOG(AA107,10)))))</f>
        <v>0</v>
      </c>
      <c r="AD107" s="3">
        <f>IF(AC107="",0,(AD$4*(101+(1000*LOG(AC$4,10))-(1000*LOG(AC107,10)))))</f>
        <v>0</v>
      </c>
      <c r="AF107" s="3">
        <f>IF(AE107="",0,(AF$4*(101+(1000*LOG(AE$4,10))-(1000*LOG(AE107,10)))))</f>
        <v>0</v>
      </c>
      <c r="AH107" s="3">
        <f>IF(AG107="",0,(AH$4*(101+(1000*LOG(AG$4,10))-(1000*LOG(AG107,10)))))</f>
        <v>0</v>
      </c>
      <c r="AJ107" s="3">
        <f>IF(AI107="",0,(AJ$4*(101+(1000*LOG(AI$4,10))-(1000*LOG(AI107,10)))))</f>
        <v>0</v>
      </c>
      <c r="AL107" s="3">
        <f>IF(AK107="",0,(AL$4*(101+(1000*LOG(AK$4,10))-(1000*LOG(AK107,10)))))</f>
        <v>0</v>
      </c>
      <c r="AN107" s="3">
        <f>IF(AM107="",0,(AN$4*(101+(1000*LOG(AM$4,10))-(1000*LOG(AM107,10)))))</f>
        <v>0</v>
      </c>
      <c r="AP107" s="3">
        <f>IF(AO107="",0,(AP$4*(101+(1000*LOG(AO$4,10))-(1000*LOG(AO107,10)))))</f>
        <v>0</v>
      </c>
      <c r="AQ107" s="3">
        <f>N107+P107+R107+T107+V107+X107+Z107+AB107+AD107+AF107+AH107+AJ107+AL107+AN107+AP107</f>
        <v>0</v>
      </c>
      <c r="AR107" s="6">
        <f>BL107</f>
        <v>0</v>
      </c>
      <c r="AS107" s="4" t="s">
        <v>626</v>
      </c>
      <c r="AT107" s="3">
        <f>IF(AS107="*",AR107*0.05,0)</f>
        <v>0</v>
      </c>
      <c r="AU107" s="7">
        <f>AR107+AT107</f>
        <v>0</v>
      </c>
      <c r="AV107" s="4" t="s">
        <v>27</v>
      </c>
      <c r="AW107" s="3">
        <f>N107</f>
        <v>0</v>
      </c>
      <c r="AX107" s="3">
        <f>P107</f>
        <v>0</v>
      </c>
      <c r="AY107" s="3">
        <f>R107</f>
        <v>0</v>
      </c>
      <c r="AZ107" s="3">
        <f>T107</f>
        <v>0</v>
      </c>
      <c r="BA107" s="3">
        <f>V107</f>
        <v>0</v>
      </c>
      <c r="BB107" s="3">
        <f>X107</f>
        <v>0</v>
      </c>
      <c r="BC107" s="3">
        <f>Z107</f>
        <v>0</v>
      </c>
      <c r="BD107" s="3">
        <f>AB107</f>
        <v>0</v>
      </c>
      <c r="BE107" s="3">
        <f>AD107</f>
        <v>0</v>
      </c>
      <c r="BF107" s="3">
        <f>AF107</f>
        <v>0</v>
      </c>
      <c r="BG107" s="3">
        <f>AH107</f>
        <v>0</v>
      </c>
      <c r="BH107" s="3">
        <f>AJ107</f>
        <v>0</v>
      </c>
      <c r="BI107" s="3">
        <f>AL107</f>
        <v>0</v>
      </c>
      <c r="BJ107" s="3">
        <f>AN107</f>
        <v>0</v>
      </c>
      <c r="BK107" s="3">
        <f>AP107</f>
        <v>0</v>
      </c>
      <c r="BL107" s="8">
        <f>(LARGE(AW107:BK107,1))+(LARGE(AW107:BK107,2))+(LARGE(AW107:BK107,3))+(LARGE(AW107:BK107,4))+(LARGE(AW107:BK107,5))</f>
        <v>0</v>
      </c>
    </row>
    <row r="108" spans="1:64" ht="12">
      <c r="A108" s="4">
        <f>COUNTIF(AW108:BK108,"&gt;0")</f>
        <v>0</v>
      </c>
      <c r="B108" s="2">
        <v>1</v>
      </c>
      <c r="C108" s="3">
        <f>DATEDIF(B108,$C$4,"Y")</f>
        <v>118</v>
      </c>
      <c r="D108" s="1" t="s">
        <v>521</v>
      </c>
      <c r="E108" s="1" t="str">
        <f>IF(C108&lt;46,"YES","NO")</f>
        <v>NO</v>
      </c>
      <c r="F108" s="1" t="str">
        <f>IF(AND(C108&gt;45,C108&lt;66),"YES","NO")</f>
        <v>NO</v>
      </c>
      <c r="G108" s="1" t="str">
        <f>IF(AND(C108&gt;65,C108&lt;100),"YES","NO")</f>
        <v>NO</v>
      </c>
      <c r="H108" s="1" t="s">
        <v>543</v>
      </c>
      <c r="I108" s="1">
        <v>3</v>
      </c>
      <c r="J108" s="1">
        <f>J107+1</f>
        <v>104</v>
      </c>
      <c r="K108" s="1" t="s">
        <v>546</v>
      </c>
      <c r="L108" s="1" t="s">
        <v>545</v>
      </c>
      <c r="N108" s="3">
        <f>IF(M108="",0,(N$4*(101+(1000*LOG(M$4,10))-(1000*LOG(M108,10)))))</f>
        <v>0</v>
      </c>
      <c r="P108" s="3">
        <f>IF(O108="",0,(P$4*(101+(1000*LOG(O$4,10))-(1000*LOG(O108,10)))))</f>
        <v>0</v>
      </c>
      <c r="R108" s="5">
        <f>IF(Q108="",0,(R$4*(101+(1000*LOG(Q$4,10))-(1000*LOG(Q108,10)))))</f>
        <v>0</v>
      </c>
      <c r="T108" s="3">
        <f>IF(S108="",0,(T$4*(101+(1000*LOG(S$4,10))-(1000*LOG(S108,10)))))</f>
        <v>0</v>
      </c>
      <c r="V108" s="3">
        <f>IF(U108="",0,(V$4*(101+(1000*LOG(U$4,10))-(1000*LOG(U108,10)))))</f>
        <v>0</v>
      </c>
      <c r="X108" s="3">
        <f>IF(W108="",0,(X$4*(101+(1000*LOG(W$4,10))-(1000*LOG(W108,10)))))</f>
        <v>0</v>
      </c>
      <c r="Z108" s="3">
        <f>IF(Y108="",0,(Z$4*(101+(1000*LOG(Y$4,10))-(1000*LOG(Y108,10)))))</f>
        <v>0</v>
      </c>
      <c r="AB108" s="3">
        <f>IF(AA108="",0,(AB$4*(101+(1000*LOG(AA$4,10))-(1000*LOG(AA108,10)))))</f>
        <v>0</v>
      </c>
      <c r="AD108" s="3">
        <f>IF(AC108="",0,(AD$4*(101+(1000*LOG(AC$4,10))-(1000*LOG(AC108,10)))))</f>
        <v>0</v>
      </c>
      <c r="AF108" s="3">
        <f>IF(AE108="",0,(AF$4*(101+(1000*LOG(AE$4,10))-(1000*LOG(AE108,10)))))</f>
        <v>0</v>
      </c>
      <c r="AH108" s="3">
        <f>IF(AG108="",0,(AH$4*(101+(1000*LOG(AG$4,10))-(1000*LOG(AG108,10)))))</f>
        <v>0</v>
      </c>
      <c r="AJ108" s="3">
        <f>IF(AI108="",0,(AJ$4*(101+(1000*LOG(AI$4,10))-(1000*LOG(AI108,10)))))</f>
        <v>0</v>
      </c>
      <c r="AL108" s="3">
        <f>IF(AK108="",0,(AL$4*(101+(1000*LOG(AK$4,10))-(1000*LOG(AK108,10)))))</f>
        <v>0</v>
      </c>
      <c r="AN108" s="3">
        <f>IF(AM108="",0,(AN$4*(101+(1000*LOG(AM$4,10))-(1000*LOG(AM108,10)))))</f>
        <v>0</v>
      </c>
      <c r="AP108" s="3">
        <f>IF(AO108="",0,(AP$4*(101+(1000*LOG(AO$4,10))-(1000*LOG(AO108,10)))))</f>
        <v>0</v>
      </c>
      <c r="AQ108" s="3">
        <f>N108+P108+R108+T108+V108+X108+Z108+AB108+AD108+AF108+AH108+AJ108+AL108+AN108+AP108</f>
        <v>0</v>
      </c>
      <c r="AR108" s="6">
        <f>BL108</f>
        <v>0</v>
      </c>
      <c r="AS108" s="4" t="s">
        <v>626</v>
      </c>
      <c r="AT108" s="3">
        <f>IF(AS108="*",AR108*0.05,0)</f>
        <v>0</v>
      </c>
      <c r="AU108" s="7">
        <f>AR108+AT108</f>
        <v>0</v>
      </c>
      <c r="AV108" s="4" t="s">
        <v>27</v>
      </c>
      <c r="AW108" s="3">
        <f>N108</f>
        <v>0</v>
      </c>
      <c r="AX108" s="3">
        <f>P108</f>
        <v>0</v>
      </c>
      <c r="AY108" s="3">
        <f>R108</f>
        <v>0</v>
      </c>
      <c r="AZ108" s="3">
        <f>T108</f>
        <v>0</v>
      </c>
      <c r="BA108" s="3">
        <f>V108</f>
        <v>0</v>
      </c>
      <c r="BB108" s="3">
        <f>X108</f>
        <v>0</v>
      </c>
      <c r="BC108" s="3">
        <f>Z108</f>
        <v>0</v>
      </c>
      <c r="BD108" s="3">
        <f>AB108</f>
        <v>0</v>
      </c>
      <c r="BE108" s="3">
        <f>AD108</f>
        <v>0</v>
      </c>
      <c r="BF108" s="3">
        <f>AF108</f>
        <v>0</v>
      </c>
      <c r="BG108" s="3">
        <f>AH108</f>
        <v>0</v>
      </c>
      <c r="BH108" s="3">
        <f>AJ108</f>
        <v>0</v>
      </c>
      <c r="BI108" s="3">
        <f>AL108</f>
        <v>0</v>
      </c>
      <c r="BJ108" s="3">
        <f>AN108</f>
        <v>0</v>
      </c>
      <c r="BK108" s="3">
        <f>AP108</f>
        <v>0</v>
      </c>
      <c r="BL108" s="8">
        <f>(LARGE(AW108:BK108,1))+(LARGE(AW108:BK108,2))+(LARGE(AW108:BK108,3))+(LARGE(AW108:BK108,4))+(LARGE(AW108:BK108,5))</f>
        <v>0</v>
      </c>
    </row>
    <row r="109" spans="1:64" ht="12">
      <c r="A109" s="4">
        <f>COUNTIF(AW109:BK109,"&gt;0")</f>
        <v>0</v>
      </c>
      <c r="B109" s="2">
        <v>22463</v>
      </c>
      <c r="C109" s="3">
        <f>DATEDIF(B109,$C$4,"Y")</f>
        <v>56</v>
      </c>
      <c r="D109" s="1" t="s">
        <v>469</v>
      </c>
      <c r="E109" s="1" t="str">
        <f>IF(C109&lt;46,"YES","NO")</f>
        <v>NO</v>
      </c>
      <c r="F109" s="1" t="str">
        <f>IF(AND(C109&gt;45,C109&lt;66),"YES","NO")</f>
        <v>YES</v>
      </c>
      <c r="G109" s="1" t="str">
        <f>IF(AND(C109&gt;65,C109&lt;100),"YES","NO")</f>
        <v>NO</v>
      </c>
      <c r="H109" s="1" t="s">
        <v>145</v>
      </c>
      <c r="I109" s="1">
        <v>2</v>
      </c>
      <c r="J109" s="1">
        <f>J108+1</f>
        <v>105</v>
      </c>
      <c r="K109" s="1" t="s">
        <v>463</v>
      </c>
      <c r="L109" s="1" t="s">
        <v>416</v>
      </c>
      <c r="N109" s="3">
        <f>IF(M109="",0,(N$4*(101+(1000*LOG(M$4,10))-(1000*LOG(M109,10)))))</f>
        <v>0</v>
      </c>
      <c r="P109" s="3">
        <f>IF(O109="",0,(P$4*(101+(1000*LOG(O$4,10))-(1000*LOG(O109,10)))))</f>
        <v>0</v>
      </c>
      <c r="R109" s="5">
        <f>IF(Q109="",0,(R$4*(101+(1000*LOG(Q$4,10))-(1000*LOG(Q109,10)))))</f>
        <v>0</v>
      </c>
      <c r="T109" s="3">
        <f>IF(S109="",0,(T$4*(101+(1000*LOG(S$4,10))-(1000*LOG(S109,10)))))</f>
        <v>0</v>
      </c>
      <c r="V109" s="3">
        <f>IF(U109="",0,(V$4*(101+(1000*LOG(U$4,10))-(1000*LOG(U109,10)))))</f>
        <v>0</v>
      </c>
      <c r="X109" s="3">
        <f>IF(W109="",0,(X$4*(101+(1000*LOG(W$4,10))-(1000*LOG(W109,10)))))</f>
        <v>0</v>
      </c>
      <c r="Z109" s="3">
        <f>IF(Y109="",0,(Z$4*(101+(1000*LOG(Y$4,10))-(1000*LOG(Y109,10)))))</f>
        <v>0</v>
      </c>
      <c r="AB109" s="3">
        <f>IF(AA109="",0,(AB$4*(101+(1000*LOG(AA$4,10))-(1000*LOG(AA109,10)))))</f>
        <v>0</v>
      </c>
      <c r="AD109" s="3">
        <f>IF(AC109="",0,(AD$4*(101+(1000*LOG(AC$4,10))-(1000*LOG(AC109,10)))))</f>
        <v>0</v>
      </c>
      <c r="AF109" s="3">
        <f>IF(AE109="",0,(AF$4*(101+(1000*LOG(AE$4,10))-(1000*LOG(AE109,10)))))</f>
        <v>0</v>
      </c>
      <c r="AH109" s="3">
        <f>IF(AG109="",0,(AH$4*(101+(1000*LOG(AG$4,10))-(1000*LOG(AG109,10)))))</f>
        <v>0</v>
      </c>
      <c r="AJ109" s="3">
        <f>IF(AI109="",0,(AJ$4*(101+(1000*LOG(AI$4,10))-(1000*LOG(AI109,10)))))</f>
        <v>0</v>
      </c>
      <c r="AL109" s="3">
        <f>IF(AK109="",0,(AL$4*(101+(1000*LOG(AK$4,10))-(1000*LOG(AK109,10)))))</f>
        <v>0</v>
      </c>
      <c r="AN109" s="3">
        <f>IF(AM109="",0,(AN$4*(101+(1000*LOG(AM$4,10))-(1000*LOG(AM109,10)))))</f>
        <v>0</v>
      </c>
      <c r="AP109" s="3">
        <f>IF(AO109="",0,(AP$4*(101+(1000*LOG(AO$4,10))-(1000*LOG(AO109,10)))))</f>
        <v>0</v>
      </c>
      <c r="AQ109" s="3">
        <f>N109+P109+R109+T109+V109+X109+Z109+AB109+AD109+AF109+AH109+AJ109+AL109+AN109+AP109</f>
        <v>0</v>
      </c>
      <c r="AR109" s="6">
        <f>BL109</f>
        <v>0</v>
      </c>
      <c r="AS109" s="9" t="s">
        <v>626</v>
      </c>
      <c r="AT109" s="3">
        <f>IF(AS109="*",AR109*0.05,0)</f>
        <v>0</v>
      </c>
      <c r="AU109" s="7">
        <f>AR109+AT109</f>
        <v>0</v>
      </c>
      <c r="AV109" s="4" t="s">
        <v>27</v>
      </c>
      <c r="AW109" s="3">
        <f>N109</f>
        <v>0</v>
      </c>
      <c r="AX109" s="3">
        <f>P109</f>
        <v>0</v>
      </c>
      <c r="AY109" s="3">
        <f>R109</f>
        <v>0</v>
      </c>
      <c r="AZ109" s="3">
        <f>T109</f>
        <v>0</v>
      </c>
      <c r="BA109" s="3">
        <f>V109</f>
        <v>0</v>
      </c>
      <c r="BB109" s="3">
        <f>X109</f>
        <v>0</v>
      </c>
      <c r="BC109" s="3">
        <f>Z109</f>
        <v>0</v>
      </c>
      <c r="BD109" s="3">
        <f>AB109</f>
        <v>0</v>
      </c>
      <c r="BE109" s="3">
        <f>AD109</f>
        <v>0</v>
      </c>
      <c r="BF109" s="3">
        <f>AF109</f>
        <v>0</v>
      </c>
      <c r="BG109" s="3">
        <f>AH109</f>
        <v>0</v>
      </c>
      <c r="BH109" s="3">
        <f>AJ109</f>
        <v>0</v>
      </c>
      <c r="BI109" s="3">
        <f>AL109</f>
        <v>0</v>
      </c>
      <c r="BJ109" s="3">
        <f>AN109</f>
        <v>0</v>
      </c>
      <c r="BK109" s="3">
        <f>AP109</f>
        <v>0</v>
      </c>
      <c r="BL109" s="8">
        <f>(LARGE(AW109:BK109,1))+(LARGE(AW109:BK109,2))+(LARGE(AW109:BK109,3))+(LARGE(AW109:BK109,4))+(LARGE(AW109:BK109,5))</f>
        <v>0</v>
      </c>
    </row>
    <row r="110" spans="1:64" ht="12">
      <c r="A110" s="4">
        <f>COUNTIF(AW110:BK110,"&gt;0")</f>
        <v>0</v>
      </c>
      <c r="B110" s="2">
        <v>1</v>
      </c>
      <c r="C110" s="3">
        <f>DATEDIF(B110,$C$4,"Y")</f>
        <v>118</v>
      </c>
      <c r="D110" s="1" t="s">
        <v>301</v>
      </c>
      <c r="E110" s="1" t="str">
        <f>IF(C110&lt;46,"YES","NO")</f>
        <v>NO</v>
      </c>
      <c r="F110" s="1" t="str">
        <f>IF(AND(C110&gt;45,C110&lt;66),"YES","NO")</f>
        <v>NO</v>
      </c>
      <c r="G110" s="1" t="str">
        <f>IF(AND(C110&gt;65,C110&lt;100),"YES","NO")</f>
        <v>NO</v>
      </c>
      <c r="H110" s="1" t="s">
        <v>94</v>
      </c>
      <c r="I110" s="1">
        <v>3</v>
      </c>
      <c r="J110" s="1">
        <f>J109+1</f>
        <v>106</v>
      </c>
      <c r="K110" s="1" t="s">
        <v>481</v>
      </c>
      <c r="L110" s="1" t="s">
        <v>482</v>
      </c>
      <c r="N110" s="3">
        <f>IF(M110="",0,(N$4*(101+(1000*LOG(M$4,10))-(1000*LOG(M110,10)))))</f>
        <v>0</v>
      </c>
      <c r="P110" s="3">
        <f>IF(O110="",0,(P$4*(101+(1000*LOG(O$4,10))-(1000*LOG(O110,10)))))</f>
        <v>0</v>
      </c>
      <c r="R110" s="5">
        <f>IF(Q110="",0,(R$4*(101+(1000*LOG(Q$4,10))-(1000*LOG(Q110,10)))))</f>
        <v>0</v>
      </c>
      <c r="T110" s="3">
        <f>IF(S110="",0,(T$4*(101+(1000*LOG(S$4,10))-(1000*LOG(S110,10)))))</f>
        <v>0</v>
      </c>
      <c r="V110" s="3">
        <f>IF(U110="",0,(V$4*(101+(1000*LOG(U$4,10))-(1000*LOG(U110,10)))))</f>
        <v>0</v>
      </c>
      <c r="X110" s="3">
        <f>IF(W110="",0,(X$4*(101+(1000*LOG(W$4,10))-(1000*LOG(W110,10)))))</f>
        <v>0</v>
      </c>
      <c r="Z110" s="3">
        <f>IF(Y110="",0,(Z$4*(101+(1000*LOG(Y$4,10))-(1000*LOG(Y110,10)))))</f>
        <v>0</v>
      </c>
      <c r="AB110" s="3">
        <f>IF(AA110="",0,(AB$4*(101+(1000*LOG(AA$4,10))-(1000*LOG(AA110,10)))))</f>
        <v>0</v>
      </c>
      <c r="AD110" s="3">
        <f>IF(AC110="",0,(AD$4*(101+(1000*LOG(AC$4,10))-(1000*LOG(AC110,10)))))</f>
        <v>0</v>
      </c>
      <c r="AF110" s="3">
        <f>IF(AE110="",0,(AF$4*(101+(1000*LOG(AE$4,10))-(1000*LOG(AE110,10)))))</f>
        <v>0</v>
      </c>
      <c r="AH110" s="3">
        <f>IF(AG110="",0,(AH$4*(101+(1000*LOG(AG$4,10))-(1000*LOG(AG110,10)))))</f>
        <v>0</v>
      </c>
      <c r="AJ110" s="3">
        <f>IF(AI110="",0,(AJ$4*(101+(1000*LOG(AI$4,10))-(1000*LOG(AI110,10)))))</f>
        <v>0</v>
      </c>
      <c r="AL110" s="3">
        <f>IF(AK110="",0,(AL$4*(101+(1000*LOG(AK$4,10))-(1000*LOG(AK110,10)))))</f>
        <v>0</v>
      </c>
      <c r="AN110" s="3">
        <f>IF(AM110="",0,(AN$4*(101+(1000*LOG(AM$4,10))-(1000*LOG(AM110,10)))))</f>
        <v>0</v>
      </c>
      <c r="AP110" s="3">
        <f>IF(AO110="",0,(AP$4*(101+(1000*LOG(AO$4,10))-(1000*LOG(AO110,10)))))</f>
        <v>0</v>
      </c>
      <c r="AQ110" s="3">
        <f>N110+P110+R110+T110+V110+X110+Z110+AB110+AD110+AF110+AH110+AJ110+AL110+AN110+AP110</f>
        <v>0</v>
      </c>
      <c r="AR110" s="6">
        <f>BL110</f>
        <v>0</v>
      </c>
      <c r="AS110" s="4" t="s">
        <v>626</v>
      </c>
      <c r="AT110" s="3">
        <f>IF(AS110="*",AR110*0.05,0)</f>
        <v>0</v>
      </c>
      <c r="AU110" s="7">
        <f>AR110+AT110</f>
        <v>0</v>
      </c>
      <c r="AV110" s="26" t="s">
        <v>522</v>
      </c>
      <c r="AW110" s="3">
        <f>N110</f>
        <v>0</v>
      </c>
      <c r="AX110" s="3">
        <f>P110</f>
        <v>0</v>
      </c>
      <c r="AY110" s="3">
        <f>R110</f>
        <v>0</v>
      </c>
      <c r="AZ110" s="3">
        <f>T110</f>
        <v>0</v>
      </c>
      <c r="BA110" s="3">
        <f>V110</f>
        <v>0</v>
      </c>
      <c r="BB110" s="3">
        <f>X110</f>
        <v>0</v>
      </c>
      <c r="BC110" s="3">
        <f>Z110</f>
        <v>0</v>
      </c>
      <c r="BD110" s="3">
        <f>AB110</f>
        <v>0</v>
      </c>
      <c r="BE110" s="3">
        <f>AD110</f>
        <v>0</v>
      </c>
      <c r="BF110" s="3">
        <f>AF110</f>
        <v>0</v>
      </c>
      <c r="BG110" s="3">
        <f>AH110</f>
        <v>0</v>
      </c>
      <c r="BH110" s="3">
        <f>AJ110</f>
        <v>0</v>
      </c>
      <c r="BI110" s="3">
        <f>AL110</f>
        <v>0</v>
      </c>
      <c r="BJ110" s="3">
        <f>AN110</f>
        <v>0</v>
      </c>
      <c r="BK110" s="3">
        <f>AP110</f>
        <v>0</v>
      </c>
      <c r="BL110" s="8">
        <f>(LARGE(AW110:BK110,1))+(LARGE(AW110:BK110,2))+(LARGE(AW110:BK110,3))+(LARGE(AW110:BK110,4))+(LARGE(AW110:BK110,5))</f>
        <v>0</v>
      </c>
    </row>
    <row r="111" spans="1:64" ht="12">
      <c r="A111" s="4">
        <f>COUNTIF(AW111:BK111,"&gt;0")</f>
        <v>0</v>
      </c>
      <c r="B111" s="2">
        <v>1</v>
      </c>
      <c r="C111" s="3">
        <f>DATEDIF(B111,$C$4,"Y")</f>
        <v>118</v>
      </c>
      <c r="D111" s="1" t="s">
        <v>50</v>
      </c>
      <c r="E111" s="1" t="str">
        <f>IF(C111&lt;46,"YES","NO")</f>
        <v>NO</v>
      </c>
      <c r="F111" s="1" t="str">
        <f>IF(AND(C111&gt;45,C111&lt;66),"YES","NO")</f>
        <v>NO</v>
      </c>
      <c r="G111" s="1" t="str">
        <f>IF(AND(C111&gt;65,C111&lt;100),"YES","NO")</f>
        <v>NO</v>
      </c>
      <c r="H111" s="1" t="s">
        <v>94</v>
      </c>
      <c r="I111" s="1">
        <v>3</v>
      </c>
      <c r="J111" s="1">
        <f>J110+1</f>
        <v>107</v>
      </c>
      <c r="K111" s="1" t="s">
        <v>585</v>
      </c>
      <c r="L111" s="1" t="s">
        <v>586</v>
      </c>
      <c r="N111" s="3">
        <f>IF(M111="",0,(N$4*(101+(1000*LOG(M$4,10))-(1000*LOG(M111,10)))))</f>
        <v>0</v>
      </c>
      <c r="P111" s="3">
        <f>IF(O111="",0,(P$4*(101+(1000*LOG(O$4,10))-(1000*LOG(O111,10)))))</f>
        <v>0</v>
      </c>
      <c r="R111" s="5">
        <f>IF(Q111="",0,(R$4*(101+(1000*LOG(Q$4,10))-(1000*LOG(Q111,10)))))</f>
        <v>0</v>
      </c>
      <c r="T111" s="3">
        <f>IF(S111="",0,(T$4*(101+(1000*LOG(S$4,10))-(1000*LOG(S111,10)))))</f>
        <v>0</v>
      </c>
      <c r="V111" s="3">
        <f>IF(U111="",0,(V$4*(101+(1000*LOG(U$4,10))-(1000*LOG(U111,10)))))</f>
        <v>0</v>
      </c>
      <c r="X111" s="3">
        <f>IF(W111="",0,(X$4*(101+(1000*LOG(W$4,10))-(1000*LOG(W111,10)))))</f>
        <v>0</v>
      </c>
      <c r="Z111" s="3">
        <f>IF(Y111="",0,(Z$4*(101+(1000*LOG(Y$4,10))-(1000*LOG(Y111,10)))))</f>
        <v>0</v>
      </c>
      <c r="AB111" s="3">
        <f>IF(AA111="",0,(AB$4*(101+(1000*LOG(AA$4,10))-(1000*LOG(AA111,10)))))</f>
        <v>0</v>
      </c>
      <c r="AD111" s="3">
        <f>IF(AC111="",0,(AD$4*(101+(1000*LOG(AC$4,10))-(1000*LOG(AC111,10)))))</f>
        <v>0</v>
      </c>
      <c r="AF111" s="3">
        <f>IF(AE111="",0,(AF$4*(101+(1000*LOG(AE$4,10))-(1000*LOG(AE111,10)))))</f>
        <v>0</v>
      </c>
      <c r="AH111" s="3">
        <f>IF(AG111="",0,(AH$4*(101+(1000*LOG(AG$4,10))-(1000*LOG(AG111,10)))))</f>
        <v>0</v>
      </c>
      <c r="AJ111" s="3">
        <f>IF(AI111="",0,(AJ$4*(101+(1000*LOG(AI$4,10))-(1000*LOG(AI111,10)))))</f>
        <v>0</v>
      </c>
      <c r="AL111" s="3">
        <f>IF(AK111="",0,(AL$4*(101+(1000*LOG(AK$4,10))-(1000*LOG(AK111,10)))))</f>
        <v>0</v>
      </c>
      <c r="AN111" s="3">
        <f>IF(AM111="",0,(AN$4*(101+(1000*LOG(AM$4,10))-(1000*LOG(AM111,10)))))</f>
        <v>0</v>
      </c>
      <c r="AP111" s="3">
        <f>IF(AO111="",0,(AP$4*(101+(1000*LOG(AO$4,10))-(1000*LOG(AO111,10)))))</f>
        <v>0</v>
      </c>
      <c r="AQ111" s="3">
        <f>N111+P111+R111+T111+V111+X111+Z111+AB111+AD111+AF111+AH111+AJ111+AL111+AN111+AP111</f>
        <v>0</v>
      </c>
      <c r="AR111" s="6">
        <f>BL111</f>
        <v>0</v>
      </c>
      <c r="AS111" s="4" t="s">
        <v>626</v>
      </c>
      <c r="AT111" s="3">
        <f>IF(AS111="*",AR111*0.05,0)</f>
        <v>0</v>
      </c>
      <c r="AU111" s="7">
        <f>AR111+AT111</f>
        <v>0</v>
      </c>
      <c r="AV111" s="26" t="s">
        <v>522</v>
      </c>
      <c r="AW111" s="3">
        <f>N111</f>
        <v>0</v>
      </c>
      <c r="AX111" s="3">
        <f>P111</f>
        <v>0</v>
      </c>
      <c r="AY111" s="3">
        <f>R111</f>
        <v>0</v>
      </c>
      <c r="AZ111" s="3">
        <f>T111</f>
        <v>0</v>
      </c>
      <c r="BA111" s="3">
        <f>V111</f>
        <v>0</v>
      </c>
      <c r="BB111" s="3">
        <f>X111</f>
        <v>0</v>
      </c>
      <c r="BC111" s="3">
        <f>Z111</f>
        <v>0</v>
      </c>
      <c r="BD111" s="3">
        <f>AB111</f>
        <v>0</v>
      </c>
      <c r="BE111" s="3">
        <f>AD111</f>
        <v>0</v>
      </c>
      <c r="BF111" s="3">
        <f>AF111</f>
        <v>0</v>
      </c>
      <c r="BG111" s="3">
        <f>AH111</f>
        <v>0</v>
      </c>
      <c r="BH111" s="3">
        <f>AJ111</f>
        <v>0</v>
      </c>
      <c r="BI111" s="3">
        <f>AL111</f>
        <v>0</v>
      </c>
      <c r="BJ111" s="3">
        <f>AN111</f>
        <v>0</v>
      </c>
      <c r="BK111" s="3">
        <f>AP111</f>
        <v>0</v>
      </c>
      <c r="BL111" s="8">
        <f>(LARGE(AW111:BK111,1))+(LARGE(AW111:BK111,2))+(LARGE(AW111:BK111,3))+(LARGE(AW111:BK111,4))+(LARGE(AW111:BK111,5))</f>
        <v>0</v>
      </c>
    </row>
    <row r="112" spans="1:64" ht="12">
      <c r="A112" s="4">
        <f>COUNTIF(AW112:BK112,"&gt;0")</f>
        <v>0</v>
      </c>
      <c r="B112" s="2">
        <v>25602</v>
      </c>
      <c r="C112" s="3">
        <f>DATEDIF(B112,$C$4,"Y")</f>
        <v>48</v>
      </c>
      <c r="D112" s="12" t="s">
        <v>521</v>
      </c>
      <c r="E112" s="1" t="str">
        <f>IF(C112&lt;46,"YES","NO")</f>
        <v>NO</v>
      </c>
      <c r="F112" s="1" t="str">
        <f>IF(AND(C112&gt;45,C112&lt;66),"YES","NO")</f>
        <v>YES</v>
      </c>
      <c r="G112" s="1" t="str">
        <f>IF(AND(C112&gt;65,C112&lt;100),"YES","NO")</f>
        <v>NO</v>
      </c>
      <c r="H112" s="1" t="s">
        <v>260</v>
      </c>
      <c r="I112" s="1">
        <v>1</v>
      </c>
      <c r="J112" s="1">
        <f>J111+1</f>
        <v>108</v>
      </c>
      <c r="K112" s="1" t="s">
        <v>530</v>
      </c>
      <c r="L112" s="1" t="s">
        <v>529</v>
      </c>
      <c r="N112" s="3">
        <f>IF(M112="",0,(N$4*(101+(1000*LOG(M$4,10))-(1000*LOG(M112,10)))))</f>
        <v>0</v>
      </c>
      <c r="P112" s="3">
        <f>IF(O112="",0,(P$4*(101+(1000*LOG(O$4,10))-(1000*LOG(O112,10)))))</f>
        <v>0</v>
      </c>
      <c r="R112" s="5">
        <f>IF(Q112="",0,(R$4*(101+(1000*LOG(Q$4,10))-(1000*LOG(Q112,10)))))</f>
        <v>0</v>
      </c>
      <c r="T112" s="3">
        <f>IF(S112="",0,(T$4*(101+(1000*LOG(S$4,10))-(1000*LOG(S112,10)))))</f>
        <v>0</v>
      </c>
      <c r="V112" s="3">
        <f>IF(U112="",0,(V$4*(101+(1000*LOG(U$4,10))-(1000*LOG(U112,10)))))</f>
        <v>0</v>
      </c>
      <c r="X112" s="3">
        <f>IF(W112="",0,(X$4*(101+(1000*LOG(W$4,10))-(1000*LOG(W112,10)))))</f>
        <v>0</v>
      </c>
      <c r="Z112" s="3">
        <f>IF(Y112="",0,(Z$4*(101+(1000*LOG(Y$4,10))-(1000*LOG(Y112,10)))))</f>
        <v>0</v>
      </c>
      <c r="AB112" s="3">
        <f>IF(AA112="",0,(AB$4*(101+(1000*LOG(AA$4,10))-(1000*LOG(AA112,10)))))</f>
        <v>0</v>
      </c>
      <c r="AD112" s="3">
        <f>IF(AC112="",0,(AD$4*(101+(1000*LOG(AC$4,10))-(1000*LOG(AC112,10)))))</f>
        <v>0</v>
      </c>
      <c r="AF112" s="3">
        <f>IF(AE112="",0,(AF$4*(101+(1000*LOG(AE$4,10))-(1000*LOG(AE112,10)))))</f>
        <v>0</v>
      </c>
      <c r="AH112" s="3">
        <f>IF(AG112="",0,(AH$4*(101+(1000*LOG(AG$4,10))-(1000*LOG(AG112,10)))))</f>
        <v>0</v>
      </c>
      <c r="AJ112" s="3">
        <f>IF(AI112="",0,(AJ$4*(101+(1000*LOG(AI$4,10))-(1000*LOG(AI112,10)))))</f>
        <v>0</v>
      </c>
      <c r="AL112" s="3">
        <f>IF(AK112="",0,(AL$4*(101+(1000*LOG(AK$4,10))-(1000*LOG(AK112,10)))))</f>
        <v>0</v>
      </c>
      <c r="AN112" s="3">
        <f>IF(AM112="",0,(AN$4*(101+(1000*LOG(AM$4,10))-(1000*LOG(AM112,10)))))</f>
        <v>0</v>
      </c>
      <c r="AP112" s="3">
        <f>IF(AO112="",0,(AP$4*(101+(1000*LOG(AO$4,10))-(1000*LOG(AO112,10)))))</f>
        <v>0</v>
      </c>
      <c r="AQ112" s="3">
        <f>N112+P112+R112+T112+V112+X112+Z112+AB112+AD112+AF112+AH112+AJ112+AL112+AN112+AP112</f>
        <v>0</v>
      </c>
      <c r="AR112" s="6">
        <f>BL112</f>
        <v>0</v>
      </c>
      <c r="AS112" s="4" t="s">
        <v>626</v>
      </c>
      <c r="AT112" s="3">
        <f>IF(AS112="*",AR112*0.05,0)</f>
        <v>0</v>
      </c>
      <c r="AU112" s="7">
        <f>AR112+AT112</f>
        <v>0</v>
      </c>
      <c r="AV112" s="26" t="s">
        <v>522</v>
      </c>
      <c r="AW112" s="3">
        <f>N112</f>
        <v>0</v>
      </c>
      <c r="AX112" s="3">
        <f>P112</f>
        <v>0</v>
      </c>
      <c r="AY112" s="3">
        <f>R112</f>
        <v>0</v>
      </c>
      <c r="AZ112" s="3">
        <f>T112</f>
        <v>0</v>
      </c>
      <c r="BA112" s="3">
        <f>V112</f>
        <v>0</v>
      </c>
      <c r="BB112" s="3">
        <f>X112</f>
        <v>0</v>
      </c>
      <c r="BC112" s="3">
        <f>Z112</f>
        <v>0</v>
      </c>
      <c r="BD112" s="3">
        <f>AB112</f>
        <v>0</v>
      </c>
      <c r="BE112" s="3">
        <f>AD112</f>
        <v>0</v>
      </c>
      <c r="BF112" s="3">
        <f>AF112</f>
        <v>0</v>
      </c>
      <c r="BG112" s="3">
        <f>AH112</f>
        <v>0</v>
      </c>
      <c r="BH112" s="3">
        <f>AJ112</f>
        <v>0</v>
      </c>
      <c r="BI112" s="3">
        <f>AL112</f>
        <v>0</v>
      </c>
      <c r="BJ112" s="3">
        <f>AN112</f>
        <v>0</v>
      </c>
      <c r="BK112" s="3">
        <f>AP112</f>
        <v>0</v>
      </c>
      <c r="BL112" s="8">
        <f>(LARGE(AW112:BK112,1))+(LARGE(AW112:BK112,2))+(LARGE(AW112:BK112,3))+(LARGE(AW112:BK112,4))+(LARGE(AW112:BK112,5))</f>
        <v>0</v>
      </c>
    </row>
    <row r="113" spans="1:64" ht="12">
      <c r="A113" s="4">
        <f>COUNTIF(AW113:BK113,"&gt;0")</f>
        <v>0</v>
      </c>
      <c r="B113" s="2">
        <v>23287</v>
      </c>
      <c r="C113" s="3">
        <f>DATEDIF(B113,$C$4,"Y")</f>
        <v>54</v>
      </c>
      <c r="D113" s="12" t="s">
        <v>521</v>
      </c>
      <c r="E113" s="1" t="str">
        <f>IF(C113&lt;46,"YES","NO")</f>
        <v>NO</v>
      </c>
      <c r="F113" s="1" t="str">
        <f>IF(AND(C113&gt;45,C113&lt;66),"YES","NO")</f>
        <v>YES</v>
      </c>
      <c r="G113" s="1" t="str">
        <f>IF(AND(C113&gt;65,C113&lt;100),"YES","NO")</f>
        <v>NO</v>
      </c>
      <c r="H113" s="1" t="s">
        <v>494</v>
      </c>
      <c r="I113" s="1">
        <v>2</v>
      </c>
      <c r="J113" s="1">
        <f>J112+1</f>
        <v>109</v>
      </c>
      <c r="K113" s="1" t="s">
        <v>46</v>
      </c>
      <c r="L113" s="1" t="s">
        <v>80</v>
      </c>
      <c r="N113" s="3">
        <f>IF(M113="",0,(N$4*(101+(1000*LOG(M$4,10))-(1000*LOG(M113,10)))))</f>
        <v>0</v>
      </c>
      <c r="P113" s="3">
        <f>IF(O113="",0,(P$4*(101+(1000*LOG(O$4,10))-(1000*LOG(O113,10)))))</f>
        <v>0</v>
      </c>
      <c r="R113" s="5">
        <f>IF(Q113="",0,(R$4*(101+(1000*LOG(Q$4,10))-(1000*LOG(Q113,10)))))</f>
        <v>0</v>
      </c>
      <c r="T113" s="3">
        <f>IF(S113="",0,(T$4*(101+(1000*LOG(S$4,10))-(1000*LOG(S113,10)))))</f>
        <v>0</v>
      </c>
      <c r="V113" s="3">
        <f>IF(U113="",0,(V$4*(101+(1000*LOG(U$4,10))-(1000*LOG(U113,10)))))</f>
        <v>0</v>
      </c>
      <c r="X113" s="3">
        <f>IF(W113="",0,(X$4*(101+(1000*LOG(W$4,10))-(1000*LOG(W113,10)))))</f>
        <v>0</v>
      </c>
      <c r="Z113" s="3">
        <f>IF(Y113="",0,(Z$4*(101+(1000*LOG(Y$4,10))-(1000*LOG(Y113,10)))))</f>
        <v>0</v>
      </c>
      <c r="AB113" s="3">
        <f>IF(AA113="",0,(AB$4*(101+(1000*LOG(AA$4,10))-(1000*LOG(AA113,10)))))</f>
        <v>0</v>
      </c>
      <c r="AD113" s="3">
        <f>IF(AC113="",0,(AD$4*(101+(1000*LOG(AC$4,10))-(1000*LOG(AC113,10)))))</f>
        <v>0</v>
      </c>
      <c r="AF113" s="3">
        <f>IF(AE113="",0,(AF$4*(101+(1000*LOG(AE$4,10))-(1000*LOG(AE113,10)))))</f>
        <v>0</v>
      </c>
      <c r="AH113" s="3">
        <f>IF(AG113="",0,(AH$4*(101+(1000*LOG(AG$4,10))-(1000*LOG(AG113,10)))))</f>
        <v>0</v>
      </c>
      <c r="AJ113" s="3">
        <f>IF(AI113="",0,(AJ$4*(101+(1000*LOG(AI$4,10))-(1000*LOG(AI113,10)))))</f>
        <v>0</v>
      </c>
      <c r="AL113" s="3">
        <f>IF(AK113="",0,(AL$4*(101+(1000*LOG(AK$4,10))-(1000*LOG(AK113,10)))))</f>
        <v>0</v>
      </c>
      <c r="AN113" s="3">
        <f>IF(AM113="",0,(AN$4*(101+(1000*LOG(AM$4,10))-(1000*LOG(AM113,10)))))</f>
        <v>0</v>
      </c>
      <c r="AP113" s="3">
        <f>IF(AO113="",0,(AP$4*(101+(1000*LOG(AO$4,10))-(1000*LOG(AO113,10)))))</f>
        <v>0</v>
      </c>
      <c r="AQ113" s="3">
        <f>N113+P113+R113+T113+V113+X113+Z113+AB113+AD113+AF113+AH113+AJ113+AL113+AN113+AP113</f>
        <v>0</v>
      </c>
      <c r="AR113" s="6">
        <f>BL113</f>
        <v>0</v>
      </c>
      <c r="AS113" s="9" t="s">
        <v>626</v>
      </c>
      <c r="AT113" s="3">
        <f>IF(AS113="*",AR113*0.05,0)</f>
        <v>0</v>
      </c>
      <c r="AU113" s="7">
        <f>AR113+AT113</f>
        <v>0</v>
      </c>
      <c r="AV113" s="26" t="s">
        <v>27</v>
      </c>
      <c r="AW113" s="3">
        <f>N113</f>
        <v>0</v>
      </c>
      <c r="AX113" s="3">
        <f>P113</f>
        <v>0</v>
      </c>
      <c r="AY113" s="3">
        <f>R113</f>
        <v>0</v>
      </c>
      <c r="AZ113" s="3">
        <f>T113</f>
        <v>0</v>
      </c>
      <c r="BA113" s="3">
        <f>V113</f>
        <v>0</v>
      </c>
      <c r="BB113" s="3">
        <f>X113</f>
        <v>0</v>
      </c>
      <c r="BC113" s="3">
        <f>Z113</f>
        <v>0</v>
      </c>
      <c r="BD113" s="3">
        <f>AB113</f>
        <v>0</v>
      </c>
      <c r="BE113" s="3">
        <f>AD113</f>
        <v>0</v>
      </c>
      <c r="BF113" s="3">
        <f>AF113</f>
        <v>0</v>
      </c>
      <c r="BG113" s="3">
        <f>AH113</f>
        <v>0</v>
      </c>
      <c r="BH113" s="3">
        <f>AJ113</f>
        <v>0</v>
      </c>
      <c r="BI113" s="3">
        <f>AL113</f>
        <v>0</v>
      </c>
      <c r="BJ113" s="3">
        <f>AN113</f>
        <v>0</v>
      </c>
      <c r="BK113" s="3">
        <f>AP113</f>
        <v>0</v>
      </c>
      <c r="BL113" s="8">
        <f>(LARGE(AW113:BK113,1))+(LARGE(AW113:BK113,2))+(LARGE(AW113:BK113,3))+(LARGE(AW113:BK113,4))+(LARGE(AW113:BK113,5))</f>
        <v>0</v>
      </c>
    </row>
    <row r="114" spans="1:64" ht="12">
      <c r="A114" s="4">
        <f>COUNTIF(AW114:BK114,"&gt;0")</f>
        <v>0</v>
      </c>
      <c r="B114" s="2">
        <v>22428</v>
      </c>
      <c r="C114" s="3">
        <f>DATEDIF(B114,$C$4,"Y")</f>
        <v>56</v>
      </c>
      <c r="D114" s="1" t="s">
        <v>332</v>
      </c>
      <c r="E114" s="1" t="str">
        <f>IF(C114&lt;46,"YES","NO")</f>
        <v>NO</v>
      </c>
      <c r="F114" s="1" t="str">
        <f>IF(AND(C114&gt;45,C114&lt;66),"YES","NO")</f>
        <v>YES</v>
      </c>
      <c r="G114" s="1" t="str">
        <f>IF(AND(C114&gt;65,C114&lt;100),"YES","NO")</f>
        <v>NO</v>
      </c>
      <c r="H114" s="1" t="s">
        <v>212</v>
      </c>
      <c r="I114" s="1">
        <v>1</v>
      </c>
      <c r="J114" s="1">
        <f>J113+1</f>
        <v>110</v>
      </c>
      <c r="K114" s="1" t="s">
        <v>142</v>
      </c>
      <c r="L114" s="1" t="s">
        <v>143</v>
      </c>
      <c r="N114" s="3">
        <f>IF(M114="",0,(N$4*(101+(1000*LOG(M$4,10))-(1000*LOG(M114,10)))))</f>
        <v>0</v>
      </c>
      <c r="P114" s="3">
        <f>IF(O114="",0,(P$4*(101+(1000*LOG(O$4,10))-(1000*LOG(O114,10)))))</f>
        <v>0</v>
      </c>
      <c r="R114" s="5">
        <f>IF(Q114="",0,(R$4*(101+(1000*LOG(Q$4,10))-(1000*LOG(Q114,10)))))</f>
        <v>0</v>
      </c>
      <c r="T114" s="3">
        <f>IF(S114="",0,(T$4*(101+(1000*LOG(S$4,10))-(1000*LOG(S114,10)))))</f>
        <v>0</v>
      </c>
      <c r="V114" s="3">
        <f>IF(U114="",0,(V$4*(101+(1000*LOG(U$4,10))-(1000*LOG(U114,10)))))</f>
        <v>0</v>
      </c>
      <c r="X114" s="3">
        <f>IF(W114="",0,(X$4*(101+(1000*LOG(W$4,10))-(1000*LOG(W114,10)))))</f>
        <v>0</v>
      </c>
      <c r="Z114" s="3">
        <f>IF(Y114="",0,(Z$4*(101+(1000*LOG(Y$4,10))-(1000*LOG(Y114,10)))))</f>
        <v>0</v>
      </c>
      <c r="AB114" s="3">
        <f>IF(AA114="",0,(AB$4*(101+(1000*LOG(AA$4,10))-(1000*LOG(AA114,10)))))</f>
        <v>0</v>
      </c>
      <c r="AD114" s="3">
        <f>IF(AC114="",0,(AD$4*(101+(1000*LOG(AC$4,10))-(1000*LOG(AC114,10)))))</f>
        <v>0</v>
      </c>
      <c r="AF114" s="3">
        <f>IF(AE114="",0,(AF$4*(101+(1000*LOG(AE$4,10))-(1000*LOG(AE114,10)))))</f>
        <v>0</v>
      </c>
      <c r="AH114" s="3">
        <f>IF(AG114="",0,(AH$4*(101+(1000*LOG(AG$4,10))-(1000*LOG(AG114,10)))))</f>
        <v>0</v>
      </c>
      <c r="AJ114" s="3">
        <f>IF(AI114="",0,(AJ$4*(101+(1000*LOG(AI$4,10))-(1000*LOG(AI114,10)))))</f>
        <v>0</v>
      </c>
      <c r="AL114" s="3">
        <f>IF(AK114="",0,(AL$4*(101+(1000*LOG(AK$4,10))-(1000*LOG(AK114,10)))))</f>
        <v>0</v>
      </c>
      <c r="AN114" s="3">
        <f>IF(AM114="",0,(AN$4*(101+(1000*LOG(AM$4,10))-(1000*LOG(AM114,10)))))</f>
        <v>0</v>
      </c>
      <c r="AP114" s="3">
        <f>IF(AO114="",0,(AP$4*(101+(1000*LOG(AO$4,10))-(1000*LOG(AO114,10)))))</f>
        <v>0</v>
      </c>
      <c r="AQ114" s="3">
        <f>N114+P114+R114+T114+V114+X114+Z114+AB114+AD114+AF114+AH114+AJ114+AL114+AN114+AP114</f>
        <v>0</v>
      </c>
      <c r="AR114" s="6">
        <f>BL114</f>
        <v>0</v>
      </c>
      <c r="AS114" s="4" t="s">
        <v>626</v>
      </c>
      <c r="AT114" s="3">
        <f>IF(AS114="*",AR114*0.05,0)</f>
        <v>0</v>
      </c>
      <c r="AU114" s="7">
        <f>AR114+AT114</f>
        <v>0</v>
      </c>
      <c r="AV114" s="4" t="s">
        <v>27</v>
      </c>
      <c r="AW114" s="3">
        <f>N114</f>
        <v>0</v>
      </c>
      <c r="AX114" s="3">
        <f>P114</f>
        <v>0</v>
      </c>
      <c r="AY114" s="3">
        <f>R114</f>
        <v>0</v>
      </c>
      <c r="AZ114" s="3">
        <f>T114</f>
        <v>0</v>
      </c>
      <c r="BA114" s="3">
        <f>V114</f>
        <v>0</v>
      </c>
      <c r="BB114" s="3">
        <f>X114</f>
        <v>0</v>
      </c>
      <c r="BC114" s="3">
        <f>Z114</f>
        <v>0</v>
      </c>
      <c r="BD114" s="3">
        <f>AB114</f>
        <v>0</v>
      </c>
      <c r="BE114" s="3">
        <f>AD114</f>
        <v>0</v>
      </c>
      <c r="BF114" s="3">
        <f>AF114</f>
        <v>0</v>
      </c>
      <c r="BG114" s="3">
        <f>AH114</f>
        <v>0</v>
      </c>
      <c r="BH114" s="3">
        <f>AJ114</f>
        <v>0</v>
      </c>
      <c r="BI114" s="3">
        <f>AL114</f>
        <v>0</v>
      </c>
      <c r="BJ114" s="3">
        <f>AN114</f>
        <v>0</v>
      </c>
      <c r="BK114" s="3">
        <f>AP114</f>
        <v>0</v>
      </c>
      <c r="BL114" s="8">
        <f>(LARGE(AW114:BK114,1))+(LARGE(AW114:BK114,2))+(LARGE(AW114:BK114,3))+(LARGE(AW114:BK114,4))+(LARGE(AW114:BK114,5))</f>
        <v>0</v>
      </c>
    </row>
    <row r="115" spans="1:64" ht="12">
      <c r="A115" s="4">
        <f>COUNTIF(AW115:BK115,"&gt;0")</f>
        <v>0</v>
      </c>
      <c r="B115" s="2">
        <v>1</v>
      </c>
      <c r="C115" s="3">
        <f>DATEDIF(B115,$C$4,"Y")</f>
        <v>118</v>
      </c>
      <c r="D115" s="1" t="s">
        <v>521</v>
      </c>
      <c r="E115" s="1" t="str">
        <f>IF(C115&lt;46,"YES","NO")</f>
        <v>NO</v>
      </c>
      <c r="F115" s="1" t="str">
        <f>IF(AND(C115&gt;45,C115&lt;66),"YES","NO")</f>
        <v>NO</v>
      </c>
      <c r="G115" s="1" t="str">
        <f>IF(AND(C115&gt;65,C115&lt;100),"YES","NO")</f>
        <v>NO</v>
      </c>
      <c r="H115" s="1" t="s">
        <v>543</v>
      </c>
      <c r="I115" s="1">
        <v>3</v>
      </c>
      <c r="J115" s="1">
        <f>J114+1</f>
        <v>111</v>
      </c>
      <c r="K115" s="1" t="s">
        <v>547</v>
      </c>
      <c r="L115" s="1" t="s">
        <v>548</v>
      </c>
      <c r="N115" s="3">
        <f>IF(M115="",0,(N$4*(101+(1000*LOG(M$4,10))-(1000*LOG(M115,10)))))</f>
        <v>0</v>
      </c>
      <c r="P115" s="3">
        <f>IF(O115="",0,(P$4*(101+(1000*LOG(O$4,10))-(1000*LOG(O115,10)))))</f>
        <v>0</v>
      </c>
      <c r="R115" s="5">
        <f>IF(Q115="",0,(R$4*(101+(1000*LOG(Q$4,10))-(1000*LOG(Q115,10)))))</f>
        <v>0</v>
      </c>
      <c r="T115" s="3">
        <f>IF(S115="",0,(T$4*(101+(1000*LOG(S$4,10))-(1000*LOG(S115,10)))))</f>
        <v>0</v>
      </c>
      <c r="V115" s="3">
        <f>IF(U115="",0,(V$4*(101+(1000*LOG(U$4,10))-(1000*LOG(U115,10)))))</f>
        <v>0</v>
      </c>
      <c r="X115" s="3">
        <f>IF(W115="",0,(X$4*(101+(1000*LOG(W$4,10))-(1000*LOG(W115,10)))))</f>
        <v>0</v>
      </c>
      <c r="Z115" s="3">
        <f>IF(Y115="",0,(Z$4*(101+(1000*LOG(Y$4,10))-(1000*LOG(Y115,10)))))</f>
        <v>0</v>
      </c>
      <c r="AB115" s="3">
        <f>IF(AA115="",0,(AB$4*(101+(1000*LOG(AA$4,10))-(1000*LOG(AA115,10)))))</f>
        <v>0</v>
      </c>
      <c r="AD115" s="3">
        <f>IF(AC115="",0,(AD$4*(101+(1000*LOG(AC$4,10))-(1000*LOG(AC115,10)))))</f>
        <v>0</v>
      </c>
      <c r="AF115" s="3">
        <f>IF(AE115="",0,(AF$4*(101+(1000*LOG(AE$4,10))-(1000*LOG(AE115,10)))))</f>
        <v>0</v>
      </c>
      <c r="AH115" s="3">
        <f>IF(AG115="",0,(AH$4*(101+(1000*LOG(AG$4,10))-(1000*LOG(AG115,10)))))</f>
        <v>0</v>
      </c>
      <c r="AJ115" s="3">
        <f>IF(AI115="",0,(AJ$4*(101+(1000*LOG(AI$4,10))-(1000*LOG(AI115,10)))))</f>
        <v>0</v>
      </c>
      <c r="AL115" s="3">
        <f>IF(AK115="",0,(AL$4*(101+(1000*LOG(AK$4,10))-(1000*LOG(AK115,10)))))</f>
        <v>0</v>
      </c>
      <c r="AN115" s="3">
        <f>IF(AM115="",0,(AN$4*(101+(1000*LOG(AM$4,10))-(1000*LOG(AM115,10)))))</f>
        <v>0</v>
      </c>
      <c r="AP115" s="3">
        <f>IF(AO115="",0,(AP$4*(101+(1000*LOG(AO$4,10))-(1000*LOG(AO115,10)))))</f>
        <v>0</v>
      </c>
      <c r="AQ115" s="3">
        <f>N115+P115+R115+T115+V115+X115+Z115+AB115+AD115+AF115+AH115+AJ115+AL115+AN115+AP115</f>
        <v>0</v>
      </c>
      <c r="AR115" s="6">
        <f>BL115</f>
        <v>0</v>
      </c>
      <c r="AS115" s="4" t="s">
        <v>626</v>
      </c>
      <c r="AT115" s="3">
        <f>IF(AS115="*",AR115*0.05,0)</f>
        <v>0</v>
      </c>
      <c r="AU115" s="7">
        <f>AR115+AT115</f>
        <v>0</v>
      </c>
      <c r="AV115" s="4" t="s">
        <v>27</v>
      </c>
      <c r="AW115" s="3">
        <f>N115</f>
        <v>0</v>
      </c>
      <c r="AX115" s="3">
        <f>P115</f>
        <v>0</v>
      </c>
      <c r="AY115" s="3">
        <f>R115</f>
        <v>0</v>
      </c>
      <c r="AZ115" s="3">
        <f>T115</f>
        <v>0</v>
      </c>
      <c r="BA115" s="3">
        <f>V115</f>
        <v>0</v>
      </c>
      <c r="BB115" s="3">
        <f>X115</f>
        <v>0</v>
      </c>
      <c r="BC115" s="3">
        <f>Z115</f>
        <v>0</v>
      </c>
      <c r="BD115" s="3">
        <f>AB115</f>
        <v>0</v>
      </c>
      <c r="BE115" s="3">
        <f>AD115</f>
        <v>0</v>
      </c>
      <c r="BF115" s="3">
        <f>AF115</f>
        <v>0</v>
      </c>
      <c r="BG115" s="3">
        <f>AH115</f>
        <v>0</v>
      </c>
      <c r="BH115" s="3">
        <f>AJ115</f>
        <v>0</v>
      </c>
      <c r="BI115" s="3">
        <f>AL115</f>
        <v>0</v>
      </c>
      <c r="BJ115" s="3">
        <f>AN115</f>
        <v>0</v>
      </c>
      <c r="BK115" s="3">
        <f>AP115</f>
        <v>0</v>
      </c>
      <c r="BL115" s="8">
        <f>(LARGE(AW115:BK115,1))+(LARGE(AW115:BK115,2))+(LARGE(AW115:BK115,3))+(LARGE(AW115:BK115,4))+(LARGE(AW115:BK115,5))</f>
        <v>0</v>
      </c>
    </row>
    <row r="116" spans="1:64" ht="12">
      <c r="A116" s="4">
        <f>COUNTIF(AW116:BK116,"&gt;0")</f>
        <v>0</v>
      </c>
      <c r="B116" s="2">
        <v>24915</v>
      </c>
      <c r="C116" s="3">
        <f>DATEDIF(B116,$C$4,"Y")</f>
        <v>50</v>
      </c>
      <c r="D116" s="12" t="s">
        <v>521</v>
      </c>
      <c r="E116" s="1" t="str">
        <f>IF(C116&lt;46,"YES","NO")</f>
        <v>NO</v>
      </c>
      <c r="F116" s="1" t="str">
        <f>IF(AND(C116&gt;45,C116&lt;66),"YES","NO")</f>
        <v>YES</v>
      </c>
      <c r="G116" s="1" t="str">
        <f>IF(AND(C116&gt;65,C116&lt;100),"YES","NO")</f>
        <v>NO</v>
      </c>
      <c r="H116" s="12" t="s">
        <v>259</v>
      </c>
      <c r="I116" s="1">
        <v>1</v>
      </c>
      <c r="J116" s="1">
        <f>J115+1</f>
        <v>112</v>
      </c>
      <c r="K116" s="1" t="s">
        <v>191</v>
      </c>
      <c r="L116" s="1" t="s">
        <v>526</v>
      </c>
      <c r="N116" s="3">
        <f>IF(M116="",0,(N$4*(101+(1000*LOG(M$4,10))-(1000*LOG(M116,10)))))</f>
        <v>0</v>
      </c>
      <c r="P116" s="3">
        <f>IF(O116="",0,(P$4*(101+(1000*LOG(O$4,10))-(1000*LOG(O116,10)))))</f>
        <v>0</v>
      </c>
      <c r="R116" s="5">
        <f>IF(Q116="",0,(R$4*(101+(1000*LOG(Q$4,10))-(1000*LOG(Q116,10)))))</f>
        <v>0</v>
      </c>
      <c r="T116" s="3">
        <f>IF(S116="",0,(T$4*(101+(1000*LOG(S$4,10))-(1000*LOG(S116,10)))))</f>
        <v>0</v>
      </c>
      <c r="V116" s="3">
        <f>IF(U116="",0,(V$4*(101+(1000*LOG(U$4,10))-(1000*LOG(U116,10)))))</f>
        <v>0</v>
      </c>
      <c r="X116" s="3">
        <f>IF(W116="",0,(X$4*(101+(1000*LOG(W$4,10))-(1000*LOG(W116,10)))))</f>
        <v>0</v>
      </c>
      <c r="Z116" s="3">
        <f>IF(Y116="",0,(Z$4*(101+(1000*LOG(Y$4,10))-(1000*LOG(Y116,10)))))</f>
        <v>0</v>
      </c>
      <c r="AB116" s="3">
        <f>IF(AA116="",0,(AB$4*(101+(1000*LOG(AA$4,10))-(1000*LOG(AA116,10)))))</f>
        <v>0</v>
      </c>
      <c r="AD116" s="3">
        <f>IF(AC116="",0,(AD$4*(101+(1000*LOG(AC$4,10))-(1000*LOG(AC116,10)))))</f>
        <v>0</v>
      </c>
      <c r="AF116" s="3">
        <f>IF(AE116="",0,(AF$4*(101+(1000*LOG(AE$4,10))-(1000*LOG(AE116,10)))))</f>
        <v>0</v>
      </c>
      <c r="AH116" s="3">
        <f>IF(AG116="",0,(AH$4*(101+(1000*LOG(AG$4,10))-(1000*LOG(AG116,10)))))</f>
        <v>0</v>
      </c>
      <c r="AJ116" s="3">
        <f>IF(AI116="",0,(AJ$4*(101+(1000*LOG(AI$4,10))-(1000*LOG(AI116,10)))))</f>
        <v>0</v>
      </c>
      <c r="AL116" s="3">
        <f>IF(AK116="",0,(AL$4*(101+(1000*LOG(AK$4,10))-(1000*LOG(AK116,10)))))</f>
        <v>0</v>
      </c>
      <c r="AN116" s="3">
        <f>IF(AM116="",0,(AN$4*(101+(1000*LOG(AM$4,10))-(1000*LOG(AM116,10)))))</f>
        <v>0</v>
      </c>
      <c r="AP116" s="3">
        <f>IF(AO116="",0,(AP$4*(101+(1000*LOG(AO$4,10))-(1000*LOG(AO116,10)))))</f>
        <v>0</v>
      </c>
      <c r="AQ116" s="3">
        <f>N116+P116+R116+T116+V116+X116+Z116+AB116+AD116+AF116+AH116+AJ116+AL116+AN116+AP116</f>
        <v>0</v>
      </c>
      <c r="AR116" s="6">
        <f>BL116</f>
        <v>0</v>
      </c>
      <c r="AS116" s="12" t="s">
        <v>626</v>
      </c>
      <c r="AT116" s="3">
        <f>IF(AS116="*",AR116*0.05,0)</f>
        <v>0</v>
      </c>
      <c r="AU116" s="7">
        <f>AR116+AT116</f>
        <v>0</v>
      </c>
      <c r="AV116" s="26" t="s">
        <v>522</v>
      </c>
      <c r="AW116" s="3">
        <f>N116</f>
        <v>0</v>
      </c>
      <c r="AX116" s="3">
        <f>P116</f>
        <v>0</v>
      </c>
      <c r="AY116" s="3">
        <f>R116</f>
        <v>0</v>
      </c>
      <c r="AZ116" s="3">
        <f>T116</f>
        <v>0</v>
      </c>
      <c r="BA116" s="3">
        <f>V116</f>
        <v>0</v>
      </c>
      <c r="BB116" s="3">
        <f>X116</f>
        <v>0</v>
      </c>
      <c r="BC116" s="3">
        <f>Z116</f>
        <v>0</v>
      </c>
      <c r="BD116" s="3">
        <f>AB116</f>
        <v>0</v>
      </c>
      <c r="BE116" s="3">
        <f>AD116</f>
        <v>0</v>
      </c>
      <c r="BF116" s="3">
        <f>AF116</f>
        <v>0</v>
      </c>
      <c r="BG116" s="3">
        <f>AH116</f>
        <v>0</v>
      </c>
      <c r="BH116" s="3">
        <f>AJ116</f>
        <v>0</v>
      </c>
      <c r="BI116" s="3">
        <f>AL116</f>
        <v>0</v>
      </c>
      <c r="BJ116" s="3">
        <f>AN116</f>
        <v>0</v>
      </c>
      <c r="BK116" s="3">
        <f>AP116</f>
        <v>0</v>
      </c>
      <c r="BL116" s="8">
        <f>(LARGE(AW116:BK116,1))+(LARGE(AW116:BK116,2))+(LARGE(AW116:BK116,3))+(LARGE(AW116:BK116,4))+(LARGE(AW116:BK116,5))</f>
        <v>0</v>
      </c>
    </row>
    <row r="117" spans="1:64" ht="12">
      <c r="A117" s="4">
        <f>COUNTIF(AW117:BK117,"&gt;0")</f>
        <v>0</v>
      </c>
      <c r="B117" s="2">
        <v>28382</v>
      </c>
      <c r="C117" s="3">
        <f>DATEDIF(B117,$C$4,"Y")</f>
        <v>40</v>
      </c>
      <c r="D117" s="12" t="s">
        <v>521</v>
      </c>
      <c r="E117" s="1" t="str">
        <f>IF(C117&lt;46,"YES","NO")</f>
        <v>YES</v>
      </c>
      <c r="F117" s="1" t="str">
        <f>IF(AND(C117&gt;45,C117&lt;66),"YES","NO")</f>
        <v>NO</v>
      </c>
      <c r="G117" s="1" t="str">
        <f>IF(AND(C117&gt;65,C117&lt;100),"YES","NO")</f>
        <v>NO</v>
      </c>
      <c r="H117" s="1" t="s">
        <v>427</v>
      </c>
      <c r="I117" s="1">
        <v>2</v>
      </c>
      <c r="J117" s="1">
        <f>J116+1</f>
        <v>113</v>
      </c>
      <c r="K117" s="1" t="s">
        <v>240</v>
      </c>
      <c r="L117" s="1" t="s">
        <v>239</v>
      </c>
      <c r="N117" s="3">
        <f>IF(M117="",0,(N$4*(101+(1000*LOG(M$4,10))-(1000*LOG(M117,10)))))</f>
        <v>0</v>
      </c>
      <c r="P117" s="3">
        <f>IF(O117="",0,(P$4*(101+(1000*LOG(O$4,10))-(1000*LOG(O117,10)))))</f>
        <v>0</v>
      </c>
      <c r="R117" s="5">
        <f>IF(Q117="",0,(R$4*(101+(1000*LOG(Q$4,10))-(1000*LOG(Q117,10)))))</f>
        <v>0</v>
      </c>
      <c r="T117" s="3">
        <f>IF(S117="",0,(T$4*(101+(1000*LOG(S$4,10))-(1000*LOG(S117,10)))))</f>
        <v>0</v>
      </c>
      <c r="V117" s="3">
        <f>IF(U117="",0,(V$4*(101+(1000*LOG(U$4,10))-(1000*LOG(U117,10)))))</f>
        <v>0</v>
      </c>
      <c r="X117" s="3">
        <f>IF(W117="",0,(X$4*(101+(1000*LOG(W$4,10))-(1000*LOG(W117,10)))))</f>
        <v>0</v>
      </c>
      <c r="Z117" s="3">
        <f>IF(Y117="",0,(Z$4*(101+(1000*LOG(Y$4,10))-(1000*LOG(Y117,10)))))</f>
        <v>0</v>
      </c>
      <c r="AB117" s="3">
        <f>IF(AA117="",0,(AB$4*(101+(1000*LOG(AA$4,10))-(1000*LOG(AA117,10)))))</f>
        <v>0</v>
      </c>
      <c r="AD117" s="3">
        <f>IF(AC117="",0,(AD$4*(101+(1000*LOG(AC$4,10))-(1000*LOG(AC117,10)))))</f>
        <v>0</v>
      </c>
      <c r="AF117" s="3">
        <f>IF(AE117="",0,(AF$4*(101+(1000*LOG(AE$4,10))-(1000*LOG(AE117,10)))))</f>
        <v>0</v>
      </c>
      <c r="AH117" s="3">
        <f>IF(AG117="",0,(AH$4*(101+(1000*LOG(AG$4,10))-(1000*LOG(AG117,10)))))</f>
        <v>0</v>
      </c>
      <c r="AJ117" s="3">
        <f>IF(AI117="",0,(AJ$4*(101+(1000*LOG(AI$4,10))-(1000*LOG(AI117,10)))))</f>
        <v>0</v>
      </c>
      <c r="AL117" s="3">
        <f>IF(AK117="",0,(AL$4*(101+(1000*LOG(AK$4,10))-(1000*LOG(AK117,10)))))</f>
        <v>0</v>
      </c>
      <c r="AN117" s="3">
        <f>IF(AM117="",0,(AN$4*(101+(1000*LOG(AM$4,10))-(1000*LOG(AM117,10)))))</f>
        <v>0</v>
      </c>
      <c r="AP117" s="3">
        <f>IF(AO117="",0,(AP$4*(101+(1000*LOG(AO$4,10))-(1000*LOG(AO117,10)))))</f>
        <v>0</v>
      </c>
      <c r="AQ117" s="3">
        <f>N117+P117+R117+T117+V117+X117+Z117+AB117+AD117+AF117+AH117+AJ117+AL117+AN117+AP117</f>
        <v>0</v>
      </c>
      <c r="AR117" s="6">
        <f>BL117</f>
        <v>0</v>
      </c>
      <c r="AS117" s="4" t="s">
        <v>626</v>
      </c>
      <c r="AT117" s="3">
        <f>IF(AS117="*",AR117*0.05,0)</f>
        <v>0</v>
      </c>
      <c r="AU117" s="7">
        <f>AR117+AT117</f>
        <v>0</v>
      </c>
      <c r="AV117" s="4" t="s">
        <v>27</v>
      </c>
      <c r="AW117" s="3">
        <f>N117</f>
        <v>0</v>
      </c>
      <c r="AX117" s="3">
        <f>P117</f>
        <v>0</v>
      </c>
      <c r="AY117" s="3">
        <f>R117</f>
        <v>0</v>
      </c>
      <c r="AZ117" s="3">
        <f>T117</f>
        <v>0</v>
      </c>
      <c r="BA117" s="3">
        <f>V117</f>
        <v>0</v>
      </c>
      <c r="BB117" s="3">
        <f>X117</f>
        <v>0</v>
      </c>
      <c r="BC117" s="3">
        <f>Z117</f>
        <v>0</v>
      </c>
      <c r="BD117" s="3">
        <f>AB117</f>
        <v>0</v>
      </c>
      <c r="BE117" s="3">
        <f>AD117</f>
        <v>0</v>
      </c>
      <c r="BF117" s="3">
        <f>AF117</f>
        <v>0</v>
      </c>
      <c r="BG117" s="3">
        <f>AH117</f>
        <v>0</v>
      </c>
      <c r="BH117" s="3">
        <f>AJ117</f>
        <v>0</v>
      </c>
      <c r="BI117" s="3">
        <f>AL117</f>
        <v>0</v>
      </c>
      <c r="BJ117" s="3">
        <f>AN117</f>
        <v>0</v>
      </c>
      <c r="BK117" s="3">
        <f>AP117</f>
        <v>0</v>
      </c>
      <c r="BL117" s="8">
        <f>(LARGE(AW117:BK117,1))+(LARGE(AW117:BK117,2))+(LARGE(AW117:BK117,3))+(LARGE(AW117:BK117,4))+(LARGE(AW117:BK117,5))</f>
        <v>0</v>
      </c>
    </row>
    <row r="118" spans="1:64" ht="12">
      <c r="A118" s="4">
        <f>COUNTIF(AW118:BK118,"&gt;0")</f>
        <v>0</v>
      </c>
      <c r="B118" s="2">
        <v>23454</v>
      </c>
      <c r="C118" s="3">
        <f>DATEDIF(B118,$C$4,"Y")</f>
        <v>54</v>
      </c>
      <c r="D118" s="1" t="s">
        <v>474</v>
      </c>
      <c r="E118" s="1" t="str">
        <f>IF(C118&lt;46,"YES","NO")</f>
        <v>NO</v>
      </c>
      <c r="F118" s="1" t="str">
        <f>IF(AND(C118&gt;45,C118&lt;66),"YES","NO")</f>
        <v>YES</v>
      </c>
      <c r="G118" s="1" t="str">
        <f>IF(AND(C118&gt;65,C118&lt;100),"YES","NO")</f>
        <v>NO</v>
      </c>
      <c r="H118" s="1" t="s">
        <v>302</v>
      </c>
      <c r="I118" s="1">
        <v>1</v>
      </c>
      <c r="J118" s="1">
        <f>J117+1</f>
        <v>114</v>
      </c>
      <c r="K118" s="1" t="s">
        <v>433</v>
      </c>
      <c r="L118" s="1" t="s">
        <v>460</v>
      </c>
      <c r="N118" s="3">
        <f>IF(M118="",0,(N$4*(101+(1000*LOG(M$4,10))-(1000*LOG(M118,10)))))</f>
        <v>0</v>
      </c>
      <c r="P118" s="3">
        <f>IF(O118="",0,(P$4*(101+(1000*LOG(O$4,10))-(1000*LOG(O118,10)))))</f>
        <v>0</v>
      </c>
      <c r="R118" s="5">
        <f>IF(Q118="",0,(R$4*(101+(1000*LOG(Q$4,10))-(1000*LOG(Q118,10)))))</f>
        <v>0</v>
      </c>
      <c r="T118" s="3">
        <f>IF(S118="",0,(T$4*(101+(1000*LOG(S$4,10))-(1000*LOG(S118,10)))))</f>
        <v>0</v>
      </c>
      <c r="V118" s="3">
        <f>IF(U118="",0,(V$4*(101+(1000*LOG(U$4,10))-(1000*LOG(U118,10)))))</f>
        <v>0</v>
      </c>
      <c r="X118" s="3">
        <f>IF(W118="",0,(X$4*(101+(1000*LOG(W$4,10))-(1000*LOG(W118,10)))))</f>
        <v>0</v>
      </c>
      <c r="Z118" s="3">
        <f>IF(Y118="",0,(Z$4*(101+(1000*LOG(Y$4,10))-(1000*LOG(Y118,10)))))</f>
        <v>0</v>
      </c>
      <c r="AB118" s="3">
        <f>IF(AA118="",0,(AB$4*(101+(1000*LOG(AA$4,10))-(1000*LOG(AA118,10)))))</f>
        <v>0</v>
      </c>
      <c r="AD118" s="3">
        <f>IF(AC118="",0,(AD$4*(101+(1000*LOG(AC$4,10))-(1000*LOG(AC118,10)))))</f>
        <v>0</v>
      </c>
      <c r="AF118" s="3">
        <f>IF(AE118="",0,(AF$4*(101+(1000*LOG(AE$4,10))-(1000*LOG(AE118,10)))))</f>
        <v>0</v>
      </c>
      <c r="AH118" s="3">
        <f>IF(AG118="",0,(AH$4*(101+(1000*LOG(AG$4,10))-(1000*LOG(AG118,10)))))</f>
        <v>0</v>
      </c>
      <c r="AJ118" s="3">
        <f>IF(AI118="",0,(AJ$4*(101+(1000*LOG(AI$4,10))-(1000*LOG(AI118,10)))))</f>
        <v>0</v>
      </c>
      <c r="AL118" s="3">
        <f>IF(AK118="",0,(AL$4*(101+(1000*LOG(AK$4,10))-(1000*LOG(AK118,10)))))</f>
        <v>0</v>
      </c>
      <c r="AN118" s="3">
        <f>IF(AM118="",0,(AN$4*(101+(1000*LOG(AM$4,10))-(1000*LOG(AM118,10)))))</f>
        <v>0</v>
      </c>
      <c r="AP118" s="3">
        <f>IF(AO118="",0,(AP$4*(101+(1000*LOG(AO$4,10))-(1000*LOG(AO118,10)))))</f>
        <v>0</v>
      </c>
      <c r="AQ118" s="3">
        <f>N118+P118+R118+T118+V118+X118+Z118+AB118+AD118+AF118+AH118+AJ118+AL118+AN118+AP118</f>
        <v>0</v>
      </c>
      <c r="AR118" s="6">
        <f>BL118</f>
        <v>0</v>
      </c>
      <c r="AS118" s="12" t="s">
        <v>626</v>
      </c>
      <c r="AT118" s="3">
        <f>IF(AS118="*",AR118*0.05,0)</f>
        <v>0</v>
      </c>
      <c r="AU118" s="7">
        <f>AR118+AT118</f>
        <v>0</v>
      </c>
      <c r="AV118" s="4" t="s">
        <v>27</v>
      </c>
      <c r="AW118" s="3">
        <f>N118</f>
        <v>0</v>
      </c>
      <c r="AX118" s="3">
        <f>P118</f>
        <v>0</v>
      </c>
      <c r="AY118" s="3">
        <f>R118</f>
        <v>0</v>
      </c>
      <c r="AZ118" s="3">
        <f>T118</f>
        <v>0</v>
      </c>
      <c r="BA118" s="3">
        <f>V118</f>
        <v>0</v>
      </c>
      <c r="BB118" s="3">
        <f>X118</f>
        <v>0</v>
      </c>
      <c r="BC118" s="3">
        <f>Z118</f>
        <v>0</v>
      </c>
      <c r="BD118" s="3">
        <f>AB118</f>
        <v>0</v>
      </c>
      <c r="BE118" s="3">
        <f>AD118</f>
        <v>0</v>
      </c>
      <c r="BF118" s="3">
        <f>AF118</f>
        <v>0</v>
      </c>
      <c r="BG118" s="3">
        <f>AH118</f>
        <v>0</v>
      </c>
      <c r="BH118" s="3">
        <f>AJ118</f>
        <v>0</v>
      </c>
      <c r="BI118" s="3">
        <f>AL118</f>
        <v>0</v>
      </c>
      <c r="BJ118" s="3">
        <f>AN118</f>
        <v>0</v>
      </c>
      <c r="BK118" s="3">
        <f>AP118</f>
        <v>0</v>
      </c>
      <c r="BL118" s="8">
        <f>(LARGE(AW118:BK118,1))+(LARGE(AW118:BK118,2))+(LARGE(AW118:BK118,3))+(LARGE(AW118:BK118,4))+(LARGE(AW118:BK118,5))</f>
        <v>0</v>
      </c>
    </row>
    <row r="119" spans="1:64" ht="12">
      <c r="A119" s="4">
        <f>COUNTIF(AW119:BK119,"&gt;0")</f>
        <v>0</v>
      </c>
      <c r="B119" s="2">
        <v>27606</v>
      </c>
      <c r="C119" s="3">
        <f>DATEDIF(B119,$C$4,"Y")</f>
        <v>42</v>
      </c>
      <c r="D119" s="12" t="s">
        <v>521</v>
      </c>
      <c r="E119" s="1" t="str">
        <f>IF(C119&lt;46,"YES","NO")</f>
        <v>YES</v>
      </c>
      <c r="F119" s="1" t="str">
        <f>IF(AND(C119&gt;45,C119&lt;66),"YES","NO")</f>
        <v>NO</v>
      </c>
      <c r="G119" s="1" t="str">
        <f>IF(AND(C119&gt;65,C119&lt;100),"YES","NO")</f>
        <v>NO</v>
      </c>
      <c r="H119" s="1" t="s">
        <v>259</v>
      </c>
      <c r="I119" s="1">
        <v>1</v>
      </c>
      <c r="J119" s="1">
        <f>J118+1</f>
        <v>115</v>
      </c>
      <c r="K119" s="1" t="s">
        <v>44</v>
      </c>
      <c r="L119" s="1" t="s">
        <v>200</v>
      </c>
      <c r="N119" s="3">
        <f>IF(M119="",0,(N$4*(101+(1000*LOG(M$4,10))-(1000*LOG(M119,10)))))</f>
        <v>0</v>
      </c>
      <c r="P119" s="3">
        <f>IF(O119="",0,(P$4*(101+(1000*LOG(O$4,10))-(1000*LOG(O119,10)))))</f>
        <v>0</v>
      </c>
      <c r="R119" s="5">
        <f>IF(Q119="",0,(R$4*(101+(1000*LOG(Q$4,10))-(1000*LOG(Q119,10)))))</f>
        <v>0</v>
      </c>
      <c r="T119" s="3">
        <f>IF(S119="",0,(T$4*(101+(1000*LOG(S$4,10))-(1000*LOG(S119,10)))))</f>
        <v>0</v>
      </c>
      <c r="V119" s="3">
        <f>IF(U119="",0,(V$4*(101+(1000*LOG(U$4,10))-(1000*LOG(U119,10)))))</f>
        <v>0</v>
      </c>
      <c r="X119" s="3">
        <f>IF(W119="",0,(X$4*(101+(1000*LOG(W$4,10))-(1000*LOG(W119,10)))))</f>
        <v>0</v>
      </c>
      <c r="Z119" s="3">
        <f>IF(Y119="",0,(Z$4*(101+(1000*LOG(Y$4,10))-(1000*LOG(Y119,10)))))</f>
        <v>0</v>
      </c>
      <c r="AB119" s="3">
        <f>IF(AA119="",0,(AB$4*(101+(1000*LOG(AA$4,10))-(1000*LOG(AA119,10)))))</f>
        <v>0</v>
      </c>
      <c r="AD119" s="3">
        <f>IF(AC119="",0,(AD$4*(101+(1000*LOG(AC$4,10))-(1000*LOG(AC119,10)))))</f>
        <v>0</v>
      </c>
      <c r="AF119" s="3">
        <f>IF(AE119="",0,(AF$4*(101+(1000*LOG(AE$4,10))-(1000*LOG(AE119,10)))))</f>
        <v>0</v>
      </c>
      <c r="AH119" s="3">
        <f>IF(AG119="",0,(AH$4*(101+(1000*LOG(AG$4,10))-(1000*LOG(AG119,10)))))</f>
        <v>0</v>
      </c>
      <c r="AJ119" s="3">
        <f>IF(AI119="",0,(AJ$4*(101+(1000*LOG(AI$4,10))-(1000*LOG(AI119,10)))))</f>
        <v>0</v>
      </c>
      <c r="AL119" s="3">
        <f>IF(AK119="",0,(AL$4*(101+(1000*LOG(AK$4,10))-(1000*LOG(AK119,10)))))</f>
        <v>0</v>
      </c>
      <c r="AN119" s="3">
        <f>IF(AM119="",0,(AN$4*(101+(1000*LOG(AM$4,10))-(1000*LOG(AM119,10)))))</f>
        <v>0</v>
      </c>
      <c r="AP119" s="3">
        <f>IF(AO119="",0,(AP$4*(101+(1000*LOG(AO$4,10))-(1000*LOG(AO119,10)))))</f>
        <v>0</v>
      </c>
      <c r="AQ119" s="3">
        <f>N119+P119+R119+T119+V119+X119+Z119+AB119+AD119+AF119+AH119+AJ119+AL119+AN119+AP119</f>
        <v>0</v>
      </c>
      <c r="AR119" s="6">
        <f>BL119</f>
        <v>0</v>
      </c>
      <c r="AS119" s="4" t="s">
        <v>626</v>
      </c>
      <c r="AT119" s="3">
        <f>IF(AS119="*",AR119*0.05,0)</f>
        <v>0</v>
      </c>
      <c r="AU119" s="7">
        <f>AR119+AT119</f>
        <v>0</v>
      </c>
      <c r="AV119" s="4" t="s">
        <v>160</v>
      </c>
      <c r="AW119" s="3">
        <f>N119</f>
        <v>0</v>
      </c>
      <c r="AX119" s="3">
        <f>P119</f>
        <v>0</v>
      </c>
      <c r="AY119" s="3">
        <f>R119</f>
        <v>0</v>
      </c>
      <c r="AZ119" s="3">
        <f>T119</f>
        <v>0</v>
      </c>
      <c r="BA119" s="3">
        <f>V119</f>
        <v>0</v>
      </c>
      <c r="BB119" s="3">
        <f>X119</f>
        <v>0</v>
      </c>
      <c r="BC119" s="3">
        <f>Z119</f>
        <v>0</v>
      </c>
      <c r="BD119" s="3">
        <f>AB119</f>
        <v>0</v>
      </c>
      <c r="BE119" s="3">
        <f>AD119</f>
        <v>0</v>
      </c>
      <c r="BF119" s="3">
        <f>AF119</f>
        <v>0</v>
      </c>
      <c r="BG119" s="3">
        <f>AH119</f>
        <v>0</v>
      </c>
      <c r="BH119" s="3">
        <f>AJ119</f>
        <v>0</v>
      </c>
      <c r="BI119" s="3">
        <f>AL119</f>
        <v>0</v>
      </c>
      <c r="BJ119" s="3">
        <f>AN119</f>
        <v>0</v>
      </c>
      <c r="BK119" s="3">
        <f>AP119</f>
        <v>0</v>
      </c>
      <c r="BL119" s="8">
        <f>(LARGE(AW119:BK119,1))+(LARGE(AW119:BK119,2))+(LARGE(AW119:BK119,3))+(LARGE(AW119:BK119,4))+(LARGE(AW119:BK119,5))</f>
        <v>0</v>
      </c>
    </row>
    <row r="120" spans="1:64" ht="12">
      <c r="A120" s="4">
        <f>COUNTIF(AW120:BK120,"&gt;0")</f>
        <v>0</v>
      </c>
      <c r="B120" s="2">
        <v>22766</v>
      </c>
      <c r="C120" s="3">
        <f>DATEDIF(B120,$C$4,"Y")</f>
        <v>56</v>
      </c>
      <c r="D120" s="1" t="s">
        <v>301</v>
      </c>
      <c r="E120" s="1" t="str">
        <f>IF(C120&lt;46,"YES","NO")</f>
        <v>NO</v>
      </c>
      <c r="F120" s="1" t="str">
        <f>IF(AND(C120&gt;45,C120&lt;66),"YES","NO")</f>
        <v>YES</v>
      </c>
      <c r="G120" s="1" t="str">
        <f>IF(AND(C120&gt;65,C120&lt;100),"YES","NO")</f>
        <v>NO</v>
      </c>
      <c r="H120" s="1" t="s">
        <v>32</v>
      </c>
      <c r="I120" s="1">
        <v>1</v>
      </c>
      <c r="J120" s="1">
        <f>J119+1</f>
        <v>116</v>
      </c>
      <c r="K120" s="1" t="s">
        <v>33</v>
      </c>
      <c r="L120" s="1" t="s">
        <v>112</v>
      </c>
      <c r="N120" s="3">
        <f>IF(M120="",0,(N$4*(101+(1000*LOG(M$4,10))-(1000*LOG(M120,10)))))</f>
        <v>0</v>
      </c>
      <c r="P120" s="3">
        <f>IF(O120="",0,(P$4*(101+(1000*LOG(O$4,10))-(1000*LOG(O120,10)))))</f>
        <v>0</v>
      </c>
      <c r="R120" s="5">
        <f>IF(Q120="",0,(R$4*(101+(1000*LOG(Q$4,10))-(1000*LOG(Q120,10)))))</f>
        <v>0</v>
      </c>
      <c r="T120" s="3">
        <f>IF(S120="",0,(T$4*(101+(1000*LOG(S$4,10))-(1000*LOG(S120,10)))))</f>
        <v>0</v>
      </c>
      <c r="V120" s="3">
        <f>IF(U120="",0,(V$4*(101+(1000*LOG(U$4,10))-(1000*LOG(U120,10)))))</f>
        <v>0</v>
      </c>
      <c r="X120" s="3">
        <f>IF(W120="",0,(X$4*(101+(1000*LOG(W$4,10))-(1000*LOG(W120,10)))))</f>
        <v>0</v>
      </c>
      <c r="Z120" s="3">
        <f>IF(Y120="",0,(Z$4*(101+(1000*LOG(Y$4,10))-(1000*LOG(Y120,10)))))</f>
        <v>0</v>
      </c>
      <c r="AB120" s="3">
        <f>IF(AA120="",0,(AB$4*(101+(1000*LOG(AA$4,10))-(1000*LOG(AA120,10)))))</f>
        <v>0</v>
      </c>
      <c r="AD120" s="3">
        <f>IF(AC120="",0,(AD$4*(101+(1000*LOG(AC$4,10))-(1000*LOG(AC120,10)))))</f>
        <v>0</v>
      </c>
      <c r="AF120" s="3">
        <f>IF(AE120="",0,(AF$4*(101+(1000*LOG(AE$4,10))-(1000*LOG(AE120,10)))))</f>
        <v>0</v>
      </c>
      <c r="AH120" s="3">
        <f>IF(AG120="",0,(AH$4*(101+(1000*LOG(AG$4,10))-(1000*LOG(AG120,10)))))</f>
        <v>0</v>
      </c>
      <c r="AJ120" s="3">
        <f>IF(AI120="",0,(AJ$4*(101+(1000*LOG(AI$4,10))-(1000*LOG(AI120,10)))))</f>
        <v>0</v>
      </c>
      <c r="AL120" s="3">
        <f>IF(AK120="",0,(AL$4*(101+(1000*LOG(AK$4,10))-(1000*LOG(AK120,10)))))</f>
        <v>0</v>
      </c>
      <c r="AN120" s="3">
        <f>IF(AM120="",0,(AN$4*(101+(1000*LOG(AM$4,10))-(1000*LOG(AM120,10)))))</f>
        <v>0</v>
      </c>
      <c r="AP120" s="3">
        <f>IF(AO120="",0,(AP$4*(101+(1000*LOG(AO$4,10))-(1000*LOG(AO120,10)))))</f>
        <v>0</v>
      </c>
      <c r="AQ120" s="3">
        <f>N120+P120+R120+T120+V120+X120+Z120+AB120+AD120+AF120+AH120+AJ120+AL120+AN120+AP120</f>
        <v>0</v>
      </c>
      <c r="AR120" s="6">
        <f>BL120</f>
        <v>0</v>
      </c>
      <c r="AS120" s="12" t="s">
        <v>626</v>
      </c>
      <c r="AT120" s="3">
        <f>IF(AS120="*",AR120*0.05,0)</f>
        <v>0</v>
      </c>
      <c r="AU120" s="7">
        <f>AR120+AT120</f>
        <v>0</v>
      </c>
      <c r="AV120" s="4" t="s">
        <v>27</v>
      </c>
      <c r="AW120" s="3">
        <f>N120</f>
        <v>0</v>
      </c>
      <c r="AX120" s="3">
        <f>P120</f>
        <v>0</v>
      </c>
      <c r="AY120" s="3">
        <f>R120</f>
        <v>0</v>
      </c>
      <c r="AZ120" s="3">
        <f>T120</f>
        <v>0</v>
      </c>
      <c r="BA120" s="3">
        <f>V120</f>
        <v>0</v>
      </c>
      <c r="BB120" s="3">
        <f>X120</f>
        <v>0</v>
      </c>
      <c r="BC120" s="3">
        <f>Z120</f>
        <v>0</v>
      </c>
      <c r="BD120" s="3">
        <f>AB120</f>
        <v>0</v>
      </c>
      <c r="BE120" s="3">
        <f>AD120</f>
        <v>0</v>
      </c>
      <c r="BF120" s="3">
        <f>AF120</f>
        <v>0</v>
      </c>
      <c r="BG120" s="3">
        <f>AH120</f>
        <v>0</v>
      </c>
      <c r="BH120" s="3">
        <f>AJ120</f>
        <v>0</v>
      </c>
      <c r="BI120" s="3">
        <f>AL120</f>
        <v>0</v>
      </c>
      <c r="BJ120" s="3">
        <f>AN120</f>
        <v>0</v>
      </c>
      <c r="BK120" s="3">
        <f>AP120</f>
        <v>0</v>
      </c>
      <c r="BL120" s="8">
        <f>(LARGE(AW120:BK120,1))+(LARGE(AW120:BK120,2))+(LARGE(AW120:BK120,3))+(LARGE(AW120:BK120,4))+(LARGE(AW120:BK120,5))</f>
        <v>0</v>
      </c>
    </row>
    <row r="121" spans="1:64" ht="12">
      <c r="A121" s="4">
        <f>COUNTIF(AW121:BK121,"&gt;0")</f>
        <v>0</v>
      </c>
      <c r="B121" s="2">
        <v>1</v>
      </c>
      <c r="C121" s="3">
        <f>DATEDIF(B121,$C$4,"Y")</f>
        <v>118</v>
      </c>
      <c r="D121" s="1" t="s">
        <v>52</v>
      </c>
      <c r="E121" s="1" t="str">
        <f>IF(C121&lt;46,"YES","NO")</f>
        <v>NO</v>
      </c>
      <c r="F121" s="1" t="str">
        <f>IF(AND(C121&gt;45,C121&lt;66),"YES","NO")</f>
        <v>NO</v>
      </c>
      <c r="G121" s="1" t="str">
        <f>IF(AND(C121&gt;65,C121&lt;100),"YES","NO")</f>
        <v>NO</v>
      </c>
      <c r="H121" s="1" t="s">
        <v>94</v>
      </c>
      <c r="I121" s="1">
        <v>3</v>
      </c>
      <c r="J121" s="1">
        <f>J120+1</f>
        <v>117</v>
      </c>
      <c r="K121" s="1" t="s">
        <v>495</v>
      </c>
      <c r="L121" s="1" t="s">
        <v>303</v>
      </c>
      <c r="N121" s="3">
        <f>IF(M121="",0,(N$4*(101+(1000*LOG(M$4,10))-(1000*LOG(M121,10)))))</f>
        <v>0</v>
      </c>
      <c r="P121" s="3">
        <f>IF(O121="",0,(P$4*(101+(1000*LOG(O$4,10))-(1000*LOG(O121,10)))))</f>
        <v>0</v>
      </c>
      <c r="R121" s="5">
        <f>IF(Q121="",0,(R$4*(101+(1000*LOG(Q$4,10))-(1000*LOG(Q121,10)))))</f>
        <v>0</v>
      </c>
      <c r="T121" s="3">
        <f>IF(S121="",0,(T$4*(101+(1000*LOG(S$4,10))-(1000*LOG(S121,10)))))</f>
        <v>0</v>
      </c>
      <c r="V121" s="3">
        <f>IF(U121="",0,(V$4*(101+(1000*LOG(U$4,10))-(1000*LOG(U121,10)))))</f>
        <v>0</v>
      </c>
      <c r="X121" s="3">
        <f>IF(W121="",0,(X$4*(101+(1000*LOG(W$4,10))-(1000*LOG(W121,10)))))</f>
        <v>0</v>
      </c>
      <c r="Z121" s="3">
        <f>IF(Y121="",0,(Z$4*(101+(1000*LOG(Y$4,10))-(1000*LOG(Y121,10)))))</f>
        <v>0</v>
      </c>
      <c r="AB121" s="3">
        <f>IF(AA121="",0,(AB$4*(101+(1000*LOG(AA$4,10))-(1000*LOG(AA121,10)))))</f>
        <v>0</v>
      </c>
      <c r="AD121" s="3">
        <f>IF(AC121="",0,(AD$4*(101+(1000*LOG(AC$4,10))-(1000*LOG(AC121,10)))))</f>
        <v>0</v>
      </c>
      <c r="AF121" s="3">
        <f>IF(AE121="",0,(AF$4*(101+(1000*LOG(AE$4,10))-(1000*LOG(AE121,10)))))</f>
        <v>0</v>
      </c>
      <c r="AH121" s="3">
        <f>IF(AG121="",0,(AH$4*(101+(1000*LOG(AG$4,10))-(1000*LOG(AG121,10)))))</f>
        <v>0</v>
      </c>
      <c r="AJ121" s="3">
        <f>IF(AI121="",0,(AJ$4*(101+(1000*LOG(AI$4,10))-(1000*LOG(AI121,10)))))</f>
        <v>0</v>
      </c>
      <c r="AL121" s="3">
        <f>IF(AK121="",0,(AL$4*(101+(1000*LOG(AK$4,10))-(1000*LOG(AK121,10)))))</f>
        <v>0</v>
      </c>
      <c r="AN121" s="3">
        <f>IF(AM121="",0,(AN$4*(101+(1000*LOG(AM$4,10))-(1000*LOG(AM121,10)))))</f>
        <v>0</v>
      </c>
      <c r="AP121" s="3">
        <f>IF(AO121="",0,(AP$4*(101+(1000*LOG(AO$4,10))-(1000*LOG(AO121,10)))))</f>
        <v>0</v>
      </c>
      <c r="AQ121" s="3">
        <f>N121+P121+R121+T121+V121+X121+Z121+AB121+AD121+AF121+AH121+AJ121+AL121+AN121+AP121</f>
        <v>0</v>
      </c>
      <c r="AR121" s="6">
        <f>BL121</f>
        <v>0</v>
      </c>
      <c r="AS121" s="4" t="s">
        <v>626</v>
      </c>
      <c r="AT121" s="3">
        <f>IF(AS121="*",AR121*0.05,0)</f>
        <v>0</v>
      </c>
      <c r="AU121" s="7">
        <f>AR121+AT121</f>
        <v>0</v>
      </c>
      <c r="AV121" s="26" t="s">
        <v>522</v>
      </c>
      <c r="AW121" s="3">
        <f>N121</f>
        <v>0</v>
      </c>
      <c r="AX121" s="3">
        <f>P121</f>
        <v>0</v>
      </c>
      <c r="AY121" s="3">
        <f>R121</f>
        <v>0</v>
      </c>
      <c r="AZ121" s="3">
        <f>T121</f>
        <v>0</v>
      </c>
      <c r="BA121" s="3">
        <f>V121</f>
        <v>0</v>
      </c>
      <c r="BB121" s="3">
        <f>X121</f>
        <v>0</v>
      </c>
      <c r="BC121" s="3">
        <f>Z121</f>
        <v>0</v>
      </c>
      <c r="BD121" s="3">
        <f>AB121</f>
        <v>0</v>
      </c>
      <c r="BE121" s="3">
        <f>AD121</f>
        <v>0</v>
      </c>
      <c r="BF121" s="3">
        <f>AF121</f>
        <v>0</v>
      </c>
      <c r="BG121" s="3">
        <f>AH121</f>
        <v>0</v>
      </c>
      <c r="BH121" s="3">
        <f>AJ121</f>
        <v>0</v>
      </c>
      <c r="BI121" s="3">
        <f>AL121</f>
        <v>0</v>
      </c>
      <c r="BJ121" s="3">
        <f>AN121</f>
        <v>0</v>
      </c>
      <c r="BK121" s="3">
        <f>AP121</f>
        <v>0</v>
      </c>
      <c r="BL121" s="8">
        <f>(LARGE(AW121:BK121,1))+(LARGE(AW121:BK121,2))+(LARGE(AW121:BK121,3))+(LARGE(AW121:BK121,4))+(LARGE(AW121:BK121,5))</f>
        <v>0</v>
      </c>
    </row>
    <row r="122" spans="1:64" ht="12">
      <c r="A122" s="4">
        <f>COUNTIF(AW122:BK122,"&gt;0")</f>
        <v>0</v>
      </c>
      <c r="B122" s="2">
        <v>1</v>
      </c>
      <c r="C122" s="3">
        <f>DATEDIF(B122,$C$4,"Y")</f>
        <v>118</v>
      </c>
      <c r="D122" s="1" t="s">
        <v>332</v>
      </c>
      <c r="E122" s="1" t="str">
        <f>IF(C122&lt;46,"YES","NO")</f>
        <v>NO</v>
      </c>
      <c r="F122" s="1" t="str">
        <f>IF(AND(C122&gt;45,C122&lt;66),"YES","NO")</f>
        <v>NO</v>
      </c>
      <c r="G122" s="1" t="str">
        <f>IF(AND(C122&gt;65,C122&lt;100),"YES","NO")</f>
        <v>NO</v>
      </c>
      <c r="H122" s="1" t="s">
        <v>94</v>
      </c>
      <c r="I122" s="1">
        <v>3</v>
      </c>
      <c r="J122" s="1">
        <f>J121+1</f>
        <v>118</v>
      </c>
      <c r="K122" s="1" t="s">
        <v>262</v>
      </c>
      <c r="L122" s="1" t="s">
        <v>501</v>
      </c>
      <c r="N122" s="3">
        <f>IF(M122="",0,(N$4*(101+(1000*LOG(M$4,10))-(1000*LOG(M122,10)))))</f>
        <v>0</v>
      </c>
      <c r="P122" s="3">
        <f>IF(O122="",0,(P$4*(101+(1000*LOG(O$4,10))-(1000*LOG(O122,10)))))</f>
        <v>0</v>
      </c>
      <c r="R122" s="5">
        <f>IF(Q122="",0,(R$4*(101+(1000*LOG(Q$4,10))-(1000*LOG(Q122,10)))))</f>
        <v>0</v>
      </c>
      <c r="T122" s="3">
        <f>IF(S122="",0,(T$4*(101+(1000*LOG(S$4,10))-(1000*LOG(S122,10)))))</f>
        <v>0</v>
      </c>
      <c r="V122" s="3">
        <f>IF(U122="",0,(V$4*(101+(1000*LOG(U$4,10))-(1000*LOG(U122,10)))))</f>
        <v>0</v>
      </c>
      <c r="X122" s="3">
        <f>IF(W122="",0,(X$4*(101+(1000*LOG(W$4,10))-(1000*LOG(W122,10)))))</f>
        <v>0</v>
      </c>
      <c r="Z122" s="3">
        <f>IF(Y122="",0,(Z$4*(101+(1000*LOG(Y$4,10))-(1000*LOG(Y122,10)))))</f>
        <v>0</v>
      </c>
      <c r="AB122" s="3">
        <f>IF(AA122="",0,(AB$4*(101+(1000*LOG(AA$4,10))-(1000*LOG(AA122,10)))))</f>
        <v>0</v>
      </c>
      <c r="AD122" s="3">
        <f>IF(AC122="",0,(AD$4*(101+(1000*LOG(AC$4,10))-(1000*LOG(AC122,10)))))</f>
        <v>0</v>
      </c>
      <c r="AF122" s="3">
        <f>IF(AE122="",0,(AF$4*(101+(1000*LOG(AE$4,10))-(1000*LOG(AE122,10)))))</f>
        <v>0</v>
      </c>
      <c r="AH122" s="3">
        <f>IF(AG122="",0,(AH$4*(101+(1000*LOG(AG$4,10))-(1000*LOG(AG122,10)))))</f>
        <v>0</v>
      </c>
      <c r="AJ122" s="3">
        <f>IF(AI122="",0,(AJ$4*(101+(1000*LOG(AI$4,10))-(1000*LOG(AI122,10)))))</f>
        <v>0</v>
      </c>
      <c r="AL122" s="3">
        <f>IF(AK122="",0,(AL$4*(101+(1000*LOG(AK$4,10))-(1000*LOG(AK122,10)))))</f>
        <v>0</v>
      </c>
      <c r="AN122" s="3">
        <f>IF(AM122="",0,(AN$4*(101+(1000*LOG(AM$4,10))-(1000*LOG(AM122,10)))))</f>
        <v>0</v>
      </c>
      <c r="AP122" s="3">
        <f>IF(AO122="",0,(AP$4*(101+(1000*LOG(AO$4,10))-(1000*LOG(AO122,10)))))</f>
        <v>0</v>
      </c>
      <c r="AQ122" s="3">
        <f>N122+P122+R122+T122+V122+X122+Z122+AB122+AD122+AF122+AH122+AJ122+AL122+AN122+AP122</f>
        <v>0</v>
      </c>
      <c r="AR122" s="6">
        <f>BL122</f>
        <v>0</v>
      </c>
      <c r="AS122" s="4" t="s">
        <v>626</v>
      </c>
      <c r="AT122" s="3">
        <f>IF(AS122="*",AR122*0.05,0)</f>
        <v>0</v>
      </c>
      <c r="AU122" s="7">
        <f>AR122+AT122</f>
        <v>0</v>
      </c>
      <c r="AV122" s="26" t="s">
        <v>522</v>
      </c>
      <c r="AW122" s="3">
        <f>N122</f>
        <v>0</v>
      </c>
      <c r="AX122" s="3">
        <f>P122</f>
        <v>0</v>
      </c>
      <c r="AY122" s="3">
        <f>R122</f>
        <v>0</v>
      </c>
      <c r="AZ122" s="3">
        <f>T122</f>
        <v>0</v>
      </c>
      <c r="BA122" s="3">
        <f>V122</f>
        <v>0</v>
      </c>
      <c r="BB122" s="3">
        <f>X122</f>
        <v>0</v>
      </c>
      <c r="BC122" s="3">
        <f>Z122</f>
        <v>0</v>
      </c>
      <c r="BD122" s="3">
        <f>AB122</f>
        <v>0</v>
      </c>
      <c r="BE122" s="3">
        <f>AD122</f>
        <v>0</v>
      </c>
      <c r="BF122" s="3">
        <f>AF122</f>
        <v>0</v>
      </c>
      <c r="BG122" s="3">
        <f>AH122</f>
        <v>0</v>
      </c>
      <c r="BH122" s="3">
        <f>AJ122</f>
        <v>0</v>
      </c>
      <c r="BI122" s="3">
        <f>AL122</f>
        <v>0</v>
      </c>
      <c r="BJ122" s="3">
        <f>AN122</f>
        <v>0</v>
      </c>
      <c r="BK122" s="3">
        <f>AP122</f>
        <v>0</v>
      </c>
      <c r="BL122" s="8">
        <f>(LARGE(AW122:BK122,1))+(LARGE(AW122:BK122,2))+(LARGE(AW122:BK122,3))+(LARGE(AW122:BK122,4))+(LARGE(AW122:BK122,5))</f>
        <v>0</v>
      </c>
    </row>
    <row r="123" spans="1:64" ht="12">
      <c r="A123" s="4">
        <f>COUNTIF(AW123:BK123,"&gt;0")</f>
        <v>0</v>
      </c>
      <c r="B123" s="2">
        <v>28385</v>
      </c>
      <c r="C123" s="3">
        <f>DATEDIF(B123,$C$4,"Y")</f>
        <v>40</v>
      </c>
      <c r="D123" s="1" t="s">
        <v>50</v>
      </c>
      <c r="E123" s="1" t="str">
        <f>IF(C123&lt;46,"YES","NO")</f>
        <v>YES</v>
      </c>
      <c r="F123" s="1" t="str">
        <f>IF(AND(C123&gt;45,C123&lt;66),"YES","NO")</f>
        <v>NO</v>
      </c>
      <c r="G123" s="1" t="str">
        <f>IF(AND(C123&gt;65,C123&lt;100),"YES","NO")</f>
        <v>NO</v>
      </c>
      <c r="H123" s="1" t="s">
        <v>182</v>
      </c>
      <c r="I123" s="1">
        <v>1</v>
      </c>
      <c r="J123" s="1">
        <f>J122+1</f>
        <v>119</v>
      </c>
      <c r="K123" s="1" t="s">
        <v>431</v>
      </c>
      <c r="L123" s="1" t="s">
        <v>432</v>
      </c>
      <c r="N123" s="3">
        <f>IF(M123="",0,(N$4*(101+(1000*LOG(M$4,10))-(1000*LOG(M123,10)))))</f>
        <v>0</v>
      </c>
      <c r="P123" s="3">
        <f>IF(O123="",0,(P$4*(101+(1000*LOG(O$4,10))-(1000*LOG(O123,10)))))</f>
        <v>0</v>
      </c>
      <c r="R123" s="5">
        <f>IF(Q123="",0,(R$4*(101+(1000*LOG(Q$4,10))-(1000*LOG(Q123,10)))))</f>
        <v>0</v>
      </c>
      <c r="T123" s="3">
        <f>IF(S123="",0,(T$4*(101+(1000*LOG(S$4,10))-(1000*LOG(S123,10)))))</f>
        <v>0</v>
      </c>
      <c r="V123" s="3">
        <f>IF(U123="",0,(V$4*(101+(1000*LOG(U$4,10))-(1000*LOG(U123,10)))))</f>
        <v>0</v>
      </c>
      <c r="X123" s="3">
        <f>IF(W123="",0,(X$4*(101+(1000*LOG(W$4,10))-(1000*LOG(W123,10)))))</f>
        <v>0</v>
      </c>
      <c r="Z123" s="3">
        <f>IF(Y123="",0,(Z$4*(101+(1000*LOG(Y$4,10))-(1000*LOG(Y123,10)))))</f>
        <v>0</v>
      </c>
      <c r="AB123" s="3">
        <f>IF(AA123="",0,(AB$4*(101+(1000*LOG(AA$4,10))-(1000*LOG(AA123,10)))))</f>
        <v>0</v>
      </c>
      <c r="AD123" s="3">
        <f>IF(AC123="",0,(AD$4*(101+(1000*LOG(AC$4,10))-(1000*LOG(AC123,10)))))</f>
        <v>0</v>
      </c>
      <c r="AF123" s="3">
        <f>IF(AE123="",0,(AF$4*(101+(1000*LOG(AE$4,10))-(1000*LOG(AE123,10)))))</f>
        <v>0</v>
      </c>
      <c r="AH123" s="3">
        <f>IF(AG123="",0,(AH$4*(101+(1000*LOG(AG$4,10))-(1000*LOG(AG123,10)))))</f>
        <v>0</v>
      </c>
      <c r="AJ123" s="3">
        <f>IF(AI123="",0,(AJ$4*(101+(1000*LOG(AI$4,10))-(1000*LOG(AI123,10)))))</f>
        <v>0</v>
      </c>
      <c r="AL123" s="3">
        <f>IF(AK123="",0,(AL$4*(101+(1000*LOG(AK$4,10))-(1000*LOG(AK123,10)))))</f>
        <v>0</v>
      </c>
      <c r="AN123" s="3">
        <f>IF(AM123="",0,(AN$4*(101+(1000*LOG(AM$4,10))-(1000*LOG(AM123,10)))))</f>
        <v>0</v>
      </c>
      <c r="AP123" s="3">
        <f>IF(AO123="",0,(AP$4*(101+(1000*LOG(AO$4,10))-(1000*LOG(AO123,10)))))</f>
        <v>0</v>
      </c>
      <c r="AQ123" s="3">
        <f>N123+P123+R123+T123+V123+X123+Z123+AB123+AD123+AF123+AH123+AJ123+AL123+AN123+AP123</f>
        <v>0</v>
      </c>
      <c r="AR123" s="6">
        <f>BL123</f>
        <v>0</v>
      </c>
      <c r="AS123" s="4" t="s">
        <v>626</v>
      </c>
      <c r="AT123" s="3">
        <f>IF(AS123="*",AR123*0.05,0)</f>
        <v>0</v>
      </c>
      <c r="AU123" s="7">
        <f>AR123+AT123</f>
        <v>0</v>
      </c>
      <c r="AV123" s="4" t="s">
        <v>27</v>
      </c>
      <c r="AW123" s="3">
        <f>N123</f>
        <v>0</v>
      </c>
      <c r="AX123" s="3">
        <f>P123</f>
        <v>0</v>
      </c>
      <c r="AY123" s="3">
        <f>R123</f>
        <v>0</v>
      </c>
      <c r="AZ123" s="3">
        <f>T123</f>
        <v>0</v>
      </c>
      <c r="BA123" s="3">
        <f>V123</f>
        <v>0</v>
      </c>
      <c r="BB123" s="3">
        <f>X123</f>
        <v>0</v>
      </c>
      <c r="BC123" s="3">
        <f>Z123</f>
        <v>0</v>
      </c>
      <c r="BD123" s="3">
        <f>AB123</f>
        <v>0</v>
      </c>
      <c r="BE123" s="3">
        <f>AD123</f>
        <v>0</v>
      </c>
      <c r="BF123" s="3">
        <f>AF123</f>
        <v>0</v>
      </c>
      <c r="BG123" s="3">
        <f>AH123</f>
        <v>0</v>
      </c>
      <c r="BH123" s="3">
        <f>AJ123</f>
        <v>0</v>
      </c>
      <c r="BI123" s="3">
        <f>AL123</f>
        <v>0</v>
      </c>
      <c r="BJ123" s="3">
        <f>AN123</f>
        <v>0</v>
      </c>
      <c r="BK123" s="3">
        <f>AP123</f>
        <v>0</v>
      </c>
      <c r="BL123" s="8">
        <f>(LARGE(AW123:BK123,1))+(LARGE(AW123:BK123,2))+(LARGE(AW123:BK123,3))+(LARGE(AW123:BK123,4))+(LARGE(AW123:BK123,5))</f>
        <v>0</v>
      </c>
    </row>
    <row r="124" spans="1:64" ht="12">
      <c r="A124" s="4">
        <f>COUNTIF(AW124:BK124,"&gt;0")</f>
        <v>0</v>
      </c>
      <c r="B124" s="2">
        <v>17471</v>
      </c>
      <c r="C124" s="3">
        <f>DATEDIF(B124,$C$4,"Y")</f>
        <v>70</v>
      </c>
      <c r="D124" s="1" t="s">
        <v>332</v>
      </c>
      <c r="E124" s="1" t="str">
        <f>IF(C124&lt;46,"YES","NO")</f>
        <v>NO</v>
      </c>
      <c r="F124" s="1" t="str">
        <f>IF(AND(C124&gt;45,C124&lt;66),"YES","NO")</f>
        <v>NO</v>
      </c>
      <c r="G124" s="1" t="str">
        <f>IF(AND(C124&gt;65,C124&lt;100),"YES","NO")</f>
        <v>YES</v>
      </c>
      <c r="H124" s="1" t="s">
        <v>212</v>
      </c>
      <c r="I124" s="1">
        <v>1</v>
      </c>
      <c r="J124" s="1">
        <f>J123+1</f>
        <v>120</v>
      </c>
      <c r="K124" s="1" t="s">
        <v>338</v>
      </c>
      <c r="L124" s="1" t="s">
        <v>251</v>
      </c>
      <c r="N124" s="3">
        <f>IF(M124="",0,(N$4*(101+(1000*LOG(M$4,10))-(1000*LOG(M124,10)))))</f>
        <v>0</v>
      </c>
      <c r="P124" s="3">
        <f>IF(O124="",0,(P$4*(101+(1000*LOG(O$4,10))-(1000*LOG(O124,10)))))</f>
        <v>0</v>
      </c>
      <c r="R124" s="5">
        <f>IF(Q124="",0,(R$4*(101+(1000*LOG(Q$4,10))-(1000*LOG(Q124,10)))))</f>
        <v>0</v>
      </c>
      <c r="T124" s="3">
        <f>IF(S124="",0,(T$4*(101+(1000*LOG(S$4,10))-(1000*LOG(S124,10)))))</f>
        <v>0</v>
      </c>
      <c r="V124" s="3">
        <f>IF(U124="",0,(V$4*(101+(1000*LOG(U$4,10))-(1000*LOG(U124,10)))))</f>
        <v>0</v>
      </c>
      <c r="X124" s="3">
        <f>IF(W124="",0,(X$4*(101+(1000*LOG(W$4,10))-(1000*LOG(W124,10)))))</f>
        <v>0</v>
      </c>
      <c r="Z124" s="3">
        <f>IF(Y124="",0,(Z$4*(101+(1000*LOG(Y$4,10))-(1000*LOG(Y124,10)))))</f>
        <v>0</v>
      </c>
      <c r="AB124" s="3">
        <f>IF(AA124="",0,(AB$4*(101+(1000*LOG(AA$4,10))-(1000*LOG(AA124,10)))))</f>
        <v>0</v>
      </c>
      <c r="AD124" s="3">
        <f>IF(AC124="",0,(AD$4*(101+(1000*LOG(AC$4,10))-(1000*LOG(AC124,10)))))</f>
        <v>0</v>
      </c>
      <c r="AF124" s="3">
        <f>IF(AE124="",0,(AF$4*(101+(1000*LOG(AE$4,10))-(1000*LOG(AE124,10)))))</f>
        <v>0</v>
      </c>
      <c r="AH124" s="3">
        <f>IF(AG124="",0,(AH$4*(101+(1000*LOG(AG$4,10))-(1000*LOG(AG124,10)))))</f>
        <v>0</v>
      </c>
      <c r="AJ124" s="3">
        <f>IF(AI124="",0,(AJ$4*(101+(1000*LOG(AI$4,10))-(1000*LOG(AI124,10)))))</f>
        <v>0</v>
      </c>
      <c r="AL124" s="3">
        <f>IF(AK124="",0,(AL$4*(101+(1000*LOG(AK$4,10))-(1000*LOG(AK124,10)))))</f>
        <v>0</v>
      </c>
      <c r="AN124" s="3">
        <f>IF(AM124="",0,(AN$4*(101+(1000*LOG(AM$4,10))-(1000*LOG(AM124,10)))))</f>
        <v>0</v>
      </c>
      <c r="AP124" s="3">
        <f>IF(AO124="",0,(AP$4*(101+(1000*LOG(AO$4,10))-(1000*LOG(AO124,10)))))</f>
        <v>0</v>
      </c>
      <c r="AQ124" s="3">
        <f>N124+P124+R124+T124+V124+X124+Z124+AB124+AD124+AF124+AH124+AJ124+AL124+AN124+AP124</f>
        <v>0</v>
      </c>
      <c r="AR124" s="6">
        <f>BL124</f>
        <v>0</v>
      </c>
      <c r="AS124" s="12" t="s">
        <v>626</v>
      </c>
      <c r="AT124" s="3">
        <f>IF(AS124="*",AR124*0.05,0)</f>
        <v>0</v>
      </c>
      <c r="AU124" s="7">
        <f>AR124+AT124</f>
        <v>0</v>
      </c>
      <c r="AV124" s="4" t="s">
        <v>27</v>
      </c>
      <c r="AW124" s="3">
        <f>N124</f>
        <v>0</v>
      </c>
      <c r="AX124" s="3">
        <f>P124</f>
        <v>0</v>
      </c>
      <c r="AY124" s="3">
        <f>R124</f>
        <v>0</v>
      </c>
      <c r="AZ124" s="3">
        <f>T124</f>
        <v>0</v>
      </c>
      <c r="BA124" s="3">
        <f>V124</f>
        <v>0</v>
      </c>
      <c r="BB124" s="3">
        <f>X124</f>
        <v>0</v>
      </c>
      <c r="BC124" s="3">
        <f>Z124</f>
        <v>0</v>
      </c>
      <c r="BD124" s="3">
        <f>AB124</f>
        <v>0</v>
      </c>
      <c r="BE124" s="3">
        <f>AD124</f>
        <v>0</v>
      </c>
      <c r="BF124" s="3">
        <f>AF124</f>
        <v>0</v>
      </c>
      <c r="BG124" s="3">
        <f>AH124</f>
        <v>0</v>
      </c>
      <c r="BH124" s="3">
        <f>AJ124</f>
        <v>0</v>
      </c>
      <c r="BI124" s="3">
        <f>AL124</f>
        <v>0</v>
      </c>
      <c r="BJ124" s="3">
        <f>AN124</f>
        <v>0</v>
      </c>
      <c r="BK124" s="3">
        <f>AP124</f>
        <v>0</v>
      </c>
      <c r="BL124" s="8">
        <f>(LARGE(AW124:BK124,1))+(LARGE(AW124:BK124,2))+(LARGE(AW124:BK124,3))+(LARGE(AW124:BK124,4))+(LARGE(AW124:BK124,5))</f>
        <v>0</v>
      </c>
    </row>
    <row r="125" spans="1:64" ht="12">
      <c r="A125" s="4">
        <f>COUNTIF(AW125:BK125,"&gt;0")</f>
        <v>0</v>
      </c>
      <c r="B125" s="2">
        <v>1</v>
      </c>
      <c r="C125" s="3">
        <f>DATEDIF(B125,$C$4,"Y")</f>
        <v>118</v>
      </c>
      <c r="D125" s="1" t="s">
        <v>50</v>
      </c>
      <c r="E125" s="1" t="str">
        <f>IF(C125&lt;46,"YES","NO")</f>
        <v>NO</v>
      </c>
      <c r="F125" s="1" t="str">
        <f>IF(AND(C125&gt;45,C125&lt;66),"YES","NO")</f>
        <v>NO</v>
      </c>
      <c r="G125" s="1" t="str">
        <f>IF(AND(C125&gt;65,C125&lt;100),"YES","NO")</f>
        <v>NO</v>
      </c>
      <c r="H125" s="1" t="s">
        <v>94</v>
      </c>
      <c r="I125" s="1">
        <v>3</v>
      </c>
      <c r="J125" s="1">
        <f>J124+1</f>
        <v>121</v>
      </c>
      <c r="K125" s="1" t="s">
        <v>395</v>
      </c>
      <c r="L125" s="1" t="s">
        <v>396</v>
      </c>
      <c r="N125" s="3">
        <f>IF(M125="",0,(N$4*(101+(1000*LOG(M$4,10))-(1000*LOG(M125,10)))))</f>
        <v>0</v>
      </c>
      <c r="P125" s="3">
        <f>IF(O125="",0,(P$4*(101+(1000*LOG(O$4,10))-(1000*LOG(O125,10)))))</f>
        <v>0</v>
      </c>
      <c r="R125" s="5">
        <f>IF(Q125="",0,(R$4*(101+(1000*LOG(Q$4,10))-(1000*LOG(Q125,10)))))</f>
        <v>0</v>
      </c>
      <c r="T125" s="3">
        <f>IF(S125="",0,(T$4*(101+(1000*LOG(S$4,10))-(1000*LOG(S125,10)))))</f>
        <v>0</v>
      </c>
      <c r="V125" s="3">
        <f>IF(U125="",0,(V$4*(101+(1000*LOG(U$4,10))-(1000*LOG(U125,10)))))</f>
        <v>0</v>
      </c>
      <c r="X125" s="3">
        <f>IF(W125="",0,(X$4*(101+(1000*LOG(W$4,10))-(1000*LOG(W125,10)))))</f>
        <v>0</v>
      </c>
      <c r="Z125" s="3">
        <f>IF(Y125="",0,(Z$4*(101+(1000*LOG(Y$4,10))-(1000*LOG(Y125,10)))))</f>
        <v>0</v>
      </c>
      <c r="AB125" s="3">
        <f>IF(AA125="",0,(AB$4*(101+(1000*LOG(AA$4,10))-(1000*LOG(AA125,10)))))</f>
        <v>0</v>
      </c>
      <c r="AD125" s="3">
        <f>IF(AC125="",0,(AD$4*(101+(1000*LOG(AC$4,10))-(1000*LOG(AC125,10)))))</f>
        <v>0</v>
      </c>
      <c r="AF125" s="3">
        <f>IF(AE125="",0,(AF$4*(101+(1000*LOG(AE$4,10))-(1000*LOG(AE125,10)))))</f>
        <v>0</v>
      </c>
      <c r="AH125" s="3">
        <f>IF(AG125="",0,(AH$4*(101+(1000*LOG(AG$4,10))-(1000*LOG(AG125,10)))))</f>
        <v>0</v>
      </c>
      <c r="AJ125" s="3">
        <f>IF(AI125="",0,(AJ$4*(101+(1000*LOG(AI$4,10))-(1000*LOG(AI125,10)))))</f>
        <v>0</v>
      </c>
      <c r="AL125" s="3">
        <f>IF(AK125="",0,(AL$4*(101+(1000*LOG(AK$4,10))-(1000*LOG(AK125,10)))))</f>
        <v>0</v>
      </c>
      <c r="AN125" s="3">
        <f>IF(AM125="",0,(AN$4*(101+(1000*LOG(AM$4,10))-(1000*LOG(AM125,10)))))</f>
        <v>0</v>
      </c>
      <c r="AP125" s="3">
        <f>IF(AO125="",0,(AP$4*(101+(1000*LOG(AO$4,10))-(1000*LOG(AO125,10)))))</f>
        <v>0</v>
      </c>
      <c r="AQ125" s="3">
        <f>N125+P125+R125+T125+V125+X125+Z125+AB125+AD125+AF125+AH125+AJ125+AL125+AN125+AP125</f>
        <v>0</v>
      </c>
      <c r="AR125" s="6">
        <f>BL125</f>
        <v>0</v>
      </c>
      <c r="AS125" s="4" t="s">
        <v>626</v>
      </c>
      <c r="AT125" s="3">
        <f>IF(AS125="*",AR125*0.05,0)</f>
        <v>0</v>
      </c>
      <c r="AU125" s="7">
        <f>AR125+AT125</f>
        <v>0</v>
      </c>
      <c r="AV125" s="26" t="s">
        <v>522</v>
      </c>
      <c r="AW125" s="3">
        <f>N125</f>
        <v>0</v>
      </c>
      <c r="AX125" s="3">
        <f>P125</f>
        <v>0</v>
      </c>
      <c r="AY125" s="3">
        <f>R125</f>
        <v>0</v>
      </c>
      <c r="AZ125" s="3">
        <f>T125</f>
        <v>0</v>
      </c>
      <c r="BA125" s="3">
        <f>V125</f>
        <v>0</v>
      </c>
      <c r="BB125" s="3">
        <f>X125</f>
        <v>0</v>
      </c>
      <c r="BC125" s="3">
        <f>Z125</f>
        <v>0</v>
      </c>
      <c r="BD125" s="3">
        <f>AB125</f>
        <v>0</v>
      </c>
      <c r="BE125" s="3">
        <f>AD125</f>
        <v>0</v>
      </c>
      <c r="BF125" s="3">
        <f>AF125</f>
        <v>0</v>
      </c>
      <c r="BG125" s="3">
        <f>AH125</f>
        <v>0</v>
      </c>
      <c r="BH125" s="3">
        <f>AJ125</f>
        <v>0</v>
      </c>
      <c r="BI125" s="3">
        <f>AL125</f>
        <v>0</v>
      </c>
      <c r="BJ125" s="3">
        <f>AN125</f>
        <v>0</v>
      </c>
      <c r="BK125" s="3">
        <f>AP125</f>
        <v>0</v>
      </c>
      <c r="BL125" s="8">
        <f>(LARGE(AW125:BK125,1))+(LARGE(AW125:BK125,2))+(LARGE(AW125:BK125,3))+(LARGE(AW125:BK125,4))+(LARGE(AW125:BK125,5))</f>
        <v>0</v>
      </c>
    </row>
    <row r="126" spans="1:64" ht="12">
      <c r="A126" s="4">
        <f>COUNTIF(AW126:BK126,"&gt;0")</f>
        <v>0</v>
      </c>
      <c r="B126" s="2">
        <v>16656</v>
      </c>
      <c r="C126" s="3">
        <f>DATEDIF(B126,$C$4,"Y")</f>
        <v>72</v>
      </c>
      <c r="D126" s="1" t="s">
        <v>332</v>
      </c>
      <c r="E126" s="1" t="str">
        <f>IF(C126&lt;46,"YES","NO")</f>
        <v>NO</v>
      </c>
      <c r="F126" s="1" t="str">
        <f>IF(AND(C126&gt;45,C126&lt;66),"YES","NO")</f>
        <v>NO</v>
      </c>
      <c r="G126" s="1" t="str">
        <f>IF(AND(C126&gt;65,C126&lt;100),"YES","NO")</f>
        <v>YES</v>
      </c>
      <c r="H126" s="1" t="s">
        <v>11</v>
      </c>
      <c r="I126" s="1">
        <v>1</v>
      </c>
      <c r="J126" s="1">
        <f>J125+1</f>
        <v>122</v>
      </c>
      <c r="K126" s="1" t="s">
        <v>477</v>
      </c>
      <c r="L126" s="1" t="s">
        <v>98</v>
      </c>
      <c r="N126" s="3">
        <f>IF(M126="",0,(N$4*(101+(1000*LOG(M$4,10))-(1000*LOG(M126,10)))))</f>
        <v>0</v>
      </c>
      <c r="P126" s="3">
        <f>IF(O126="",0,(P$4*(101+(1000*LOG(O$4,10))-(1000*LOG(O126,10)))))</f>
        <v>0</v>
      </c>
      <c r="R126" s="5">
        <f>IF(Q126="",0,(R$4*(101+(1000*LOG(Q$4,10))-(1000*LOG(Q126,10)))))</f>
        <v>0</v>
      </c>
      <c r="T126" s="3">
        <f>IF(S126="",0,(T$4*(101+(1000*LOG(S$4,10))-(1000*LOG(S126,10)))))</f>
        <v>0</v>
      </c>
      <c r="V126" s="3">
        <f>IF(U126="",0,(V$4*(101+(1000*LOG(U$4,10))-(1000*LOG(U126,10)))))</f>
        <v>0</v>
      </c>
      <c r="X126" s="3">
        <f>IF(W126="",0,(X$4*(101+(1000*LOG(W$4,10))-(1000*LOG(W126,10)))))</f>
        <v>0</v>
      </c>
      <c r="Z126" s="3">
        <f>IF(Y126="",0,(Z$4*(101+(1000*LOG(Y$4,10))-(1000*LOG(Y126,10)))))</f>
        <v>0</v>
      </c>
      <c r="AB126" s="3">
        <f>IF(AA126="",0,(AB$4*(101+(1000*LOG(AA$4,10))-(1000*LOG(AA126,10)))))</f>
        <v>0</v>
      </c>
      <c r="AD126" s="3">
        <f>IF(AC126="",0,(AD$4*(101+(1000*LOG(AC$4,10))-(1000*LOG(AC126,10)))))</f>
        <v>0</v>
      </c>
      <c r="AF126" s="3">
        <f>IF(AE126="",0,(AF$4*(101+(1000*LOG(AE$4,10))-(1000*LOG(AE126,10)))))</f>
        <v>0</v>
      </c>
      <c r="AH126" s="3">
        <f>IF(AG126="",0,(AH$4*(101+(1000*LOG(AG$4,10))-(1000*LOG(AG126,10)))))</f>
        <v>0</v>
      </c>
      <c r="AJ126" s="3">
        <f>IF(AI126="",0,(AJ$4*(101+(1000*LOG(AI$4,10))-(1000*LOG(AI126,10)))))</f>
        <v>0</v>
      </c>
      <c r="AL126" s="3">
        <f>IF(AK126="",0,(AL$4*(101+(1000*LOG(AK$4,10))-(1000*LOG(AK126,10)))))</f>
        <v>0</v>
      </c>
      <c r="AN126" s="3">
        <f>IF(AM126="",0,(AN$4*(101+(1000*LOG(AM$4,10))-(1000*LOG(AM126,10)))))</f>
        <v>0</v>
      </c>
      <c r="AP126" s="3">
        <f>IF(AO126="",0,(AP$4*(101+(1000*LOG(AO$4,10))-(1000*LOG(AO126,10)))))</f>
        <v>0</v>
      </c>
      <c r="AQ126" s="3">
        <f>N126+P126+R126+T126+V126+X126+Z126+AB126+AD126+AF126+AH126+AJ126+AL126+AN126+AP126</f>
        <v>0</v>
      </c>
      <c r="AR126" s="6">
        <f>BL126</f>
        <v>0</v>
      </c>
      <c r="AS126" s="12" t="s">
        <v>626</v>
      </c>
      <c r="AT126" s="3">
        <f>IF(AS126="*",AR126*0.05,0)</f>
        <v>0</v>
      </c>
      <c r="AU126" s="7">
        <f>AR126+AT126</f>
        <v>0</v>
      </c>
      <c r="AV126" s="4" t="s">
        <v>27</v>
      </c>
      <c r="AW126" s="3">
        <f>N126</f>
        <v>0</v>
      </c>
      <c r="AX126" s="3">
        <f>P126</f>
        <v>0</v>
      </c>
      <c r="AY126" s="3">
        <f>R126</f>
        <v>0</v>
      </c>
      <c r="AZ126" s="3">
        <f>T126</f>
        <v>0</v>
      </c>
      <c r="BA126" s="3">
        <f>V126</f>
        <v>0</v>
      </c>
      <c r="BB126" s="3">
        <f>X126</f>
        <v>0</v>
      </c>
      <c r="BC126" s="3">
        <f>Z126</f>
        <v>0</v>
      </c>
      <c r="BD126" s="3">
        <f>AB126</f>
        <v>0</v>
      </c>
      <c r="BE126" s="3">
        <f>AD126</f>
        <v>0</v>
      </c>
      <c r="BF126" s="3">
        <f>AF126</f>
        <v>0</v>
      </c>
      <c r="BG126" s="3">
        <f>AH126</f>
        <v>0</v>
      </c>
      <c r="BH126" s="3">
        <f>AJ126</f>
        <v>0</v>
      </c>
      <c r="BI126" s="3">
        <f>AL126</f>
        <v>0</v>
      </c>
      <c r="BJ126" s="3">
        <f>AN126</f>
        <v>0</v>
      </c>
      <c r="BK126" s="3">
        <f>AP126</f>
        <v>0</v>
      </c>
      <c r="BL126" s="8">
        <f>(LARGE(AW126:BK126,1))+(LARGE(AW126:BK126,2))+(LARGE(AW126:BK126,3))+(LARGE(AW126:BK126,4))+(LARGE(AW126:BK126,5))</f>
        <v>0</v>
      </c>
    </row>
    <row r="127" spans="1:64" ht="12">
      <c r="A127" s="4">
        <f>COUNTIF(AW127:BK127,"&gt;0")</f>
        <v>0</v>
      </c>
      <c r="B127" s="2">
        <v>20705</v>
      </c>
      <c r="C127" s="3">
        <f>DATEDIF(B127,$C$4,"Y")</f>
        <v>61</v>
      </c>
      <c r="D127" s="1" t="s">
        <v>332</v>
      </c>
      <c r="E127" s="1" t="str">
        <f>IF(C127&lt;46,"YES","NO")</f>
        <v>NO</v>
      </c>
      <c r="F127" s="1" t="str">
        <f>IF(AND(C127&gt;45,C127&lt;66),"YES","NO")</f>
        <v>YES</v>
      </c>
      <c r="G127" s="1" t="str">
        <f>IF(AND(C127&gt;65,C127&lt;100),"YES","NO")</f>
        <v>NO</v>
      </c>
      <c r="H127" s="1" t="s">
        <v>429</v>
      </c>
      <c r="I127" s="1">
        <v>2</v>
      </c>
      <c r="J127" s="1">
        <f>J126+1</f>
        <v>123</v>
      </c>
      <c r="K127" s="1" t="s">
        <v>263</v>
      </c>
      <c r="L127" s="1" t="s">
        <v>264</v>
      </c>
      <c r="N127" s="3">
        <f>IF(M127="",0,(N$4*(101+(1000*LOG(M$4,10))-(1000*LOG(M127,10)))))</f>
        <v>0</v>
      </c>
      <c r="P127" s="3">
        <f>IF(O127="",0,(P$4*(101+(1000*LOG(O$4,10))-(1000*LOG(O127,10)))))</f>
        <v>0</v>
      </c>
      <c r="R127" s="5">
        <f>IF(Q127="",0,(R$4*(101+(1000*LOG(Q$4,10))-(1000*LOG(Q127,10)))))</f>
        <v>0</v>
      </c>
      <c r="T127" s="3">
        <f>IF(S127="",0,(T$4*(101+(1000*LOG(S$4,10))-(1000*LOG(S127,10)))))</f>
        <v>0</v>
      </c>
      <c r="V127" s="3">
        <f>IF(U127="",0,(V$4*(101+(1000*LOG(U$4,10))-(1000*LOG(U127,10)))))</f>
        <v>0</v>
      </c>
      <c r="X127" s="3">
        <f>IF(W127="",0,(X$4*(101+(1000*LOG(W$4,10))-(1000*LOG(W127,10)))))</f>
        <v>0</v>
      </c>
      <c r="Z127" s="3">
        <f>IF(Y127="",0,(Z$4*(101+(1000*LOG(Y$4,10))-(1000*LOG(Y127,10)))))</f>
        <v>0</v>
      </c>
      <c r="AB127" s="3">
        <f>IF(AA127="",0,(AB$4*(101+(1000*LOG(AA$4,10))-(1000*LOG(AA127,10)))))</f>
        <v>0</v>
      </c>
      <c r="AD127" s="3">
        <f>IF(AC127="",0,(AD$4*(101+(1000*LOG(AC$4,10))-(1000*LOG(AC127,10)))))</f>
        <v>0</v>
      </c>
      <c r="AF127" s="3">
        <f>IF(AE127="",0,(AF$4*(101+(1000*LOG(AE$4,10))-(1000*LOG(AE127,10)))))</f>
        <v>0</v>
      </c>
      <c r="AH127" s="3">
        <f>IF(AG127="",0,(AH$4*(101+(1000*LOG(AG$4,10))-(1000*LOG(AG127,10)))))</f>
        <v>0</v>
      </c>
      <c r="AJ127" s="3">
        <f>IF(AI127="",0,(AJ$4*(101+(1000*LOG(AI$4,10))-(1000*LOG(AI127,10)))))</f>
        <v>0</v>
      </c>
      <c r="AL127" s="3">
        <f>IF(AK127="",0,(AL$4*(101+(1000*LOG(AK$4,10))-(1000*LOG(AK127,10)))))</f>
        <v>0</v>
      </c>
      <c r="AN127" s="3">
        <f>IF(AM127="",0,(AN$4*(101+(1000*LOG(AM$4,10))-(1000*LOG(AM127,10)))))</f>
        <v>0</v>
      </c>
      <c r="AP127" s="3">
        <f>IF(AO127="",0,(AP$4*(101+(1000*LOG(AO$4,10))-(1000*LOG(AO127,10)))))</f>
        <v>0</v>
      </c>
      <c r="AQ127" s="3">
        <f>N127+P127+R127+T127+V127+X127+Z127+AB127+AD127+AF127+AH127+AJ127+AL127+AN127+AP127</f>
        <v>0</v>
      </c>
      <c r="AR127" s="6">
        <f>BL127</f>
        <v>0</v>
      </c>
      <c r="AS127" s="9" t="s">
        <v>626</v>
      </c>
      <c r="AT127" s="3">
        <f>IF(AS127="*",AR127*0.05,0)</f>
        <v>0</v>
      </c>
      <c r="AU127" s="7">
        <f>AR127+AT127</f>
        <v>0</v>
      </c>
      <c r="AV127" s="4" t="s">
        <v>27</v>
      </c>
      <c r="AW127" s="3">
        <f>N127</f>
        <v>0</v>
      </c>
      <c r="AX127" s="3">
        <f>P127</f>
        <v>0</v>
      </c>
      <c r="AY127" s="3">
        <f>R127</f>
        <v>0</v>
      </c>
      <c r="AZ127" s="3">
        <f>T127</f>
        <v>0</v>
      </c>
      <c r="BA127" s="3">
        <f>V127</f>
        <v>0</v>
      </c>
      <c r="BB127" s="3">
        <f>X127</f>
        <v>0</v>
      </c>
      <c r="BC127" s="3">
        <f>Z127</f>
        <v>0</v>
      </c>
      <c r="BD127" s="3">
        <f>AB127</f>
        <v>0</v>
      </c>
      <c r="BE127" s="3">
        <f>AD127</f>
        <v>0</v>
      </c>
      <c r="BF127" s="3">
        <f>AF127</f>
        <v>0</v>
      </c>
      <c r="BG127" s="3">
        <f>AH127</f>
        <v>0</v>
      </c>
      <c r="BH127" s="3">
        <f>AJ127</f>
        <v>0</v>
      </c>
      <c r="BI127" s="3">
        <f>AL127</f>
        <v>0</v>
      </c>
      <c r="BJ127" s="3">
        <f>AN127</f>
        <v>0</v>
      </c>
      <c r="BK127" s="3">
        <f>AP127</f>
        <v>0</v>
      </c>
      <c r="BL127" s="8">
        <f>(LARGE(AW127:BK127,1))+(LARGE(AW127:BK127,2))+(LARGE(AW127:BK127,3))+(LARGE(AW127:BK127,4))+(LARGE(AW127:BK127,5))</f>
        <v>0</v>
      </c>
    </row>
    <row r="128" spans="1:64" ht="12">
      <c r="A128" s="4">
        <f>COUNTIF(AW128:BK128,"&gt;0")</f>
        <v>0</v>
      </c>
      <c r="B128" s="2">
        <v>1</v>
      </c>
      <c r="C128" s="3">
        <f>DATEDIF(B128,$C$4,"Y")</f>
        <v>118</v>
      </c>
      <c r="D128" s="1" t="s">
        <v>521</v>
      </c>
      <c r="E128" s="1" t="str">
        <f>IF(C128&lt;46,"YES","NO")</f>
        <v>NO</v>
      </c>
      <c r="F128" s="1" t="str">
        <f>IF(AND(C128&gt;45,C128&lt;66),"YES","NO")</f>
        <v>NO</v>
      </c>
      <c r="G128" s="1" t="str">
        <f>IF(AND(C128&gt;65,C128&lt;100),"YES","NO")</f>
        <v>NO</v>
      </c>
      <c r="H128" s="1" t="s">
        <v>543</v>
      </c>
      <c r="I128" s="1">
        <v>3</v>
      </c>
      <c r="J128" s="1">
        <f>J127+1</f>
        <v>124</v>
      </c>
      <c r="K128" s="1" t="s">
        <v>551</v>
      </c>
      <c r="L128" s="1" t="s">
        <v>552</v>
      </c>
      <c r="N128" s="3">
        <f>IF(M128="",0,(N$4*(101+(1000*LOG(M$4,10))-(1000*LOG(M128,10)))))</f>
        <v>0</v>
      </c>
      <c r="P128" s="3">
        <f>IF(O128="",0,(P$4*(101+(1000*LOG(O$4,10))-(1000*LOG(O128,10)))))</f>
        <v>0</v>
      </c>
      <c r="R128" s="5">
        <f>IF(Q128="",0,(R$4*(101+(1000*LOG(Q$4,10))-(1000*LOG(Q128,10)))))</f>
        <v>0</v>
      </c>
      <c r="T128" s="3">
        <f>IF(S128="",0,(T$4*(101+(1000*LOG(S$4,10))-(1000*LOG(S128,10)))))</f>
        <v>0</v>
      </c>
      <c r="V128" s="3">
        <f>IF(U128="",0,(V$4*(101+(1000*LOG(U$4,10))-(1000*LOG(U128,10)))))</f>
        <v>0</v>
      </c>
      <c r="X128" s="3">
        <f>IF(W128="",0,(X$4*(101+(1000*LOG(W$4,10))-(1000*LOG(W128,10)))))</f>
        <v>0</v>
      </c>
      <c r="Z128" s="3">
        <f>IF(Y128="",0,(Z$4*(101+(1000*LOG(Y$4,10))-(1000*LOG(Y128,10)))))</f>
        <v>0</v>
      </c>
      <c r="AB128" s="3">
        <f>IF(AA128="",0,(AB$4*(101+(1000*LOG(AA$4,10))-(1000*LOG(AA128,10)))))</f>
        <v>0</v>
      </c>
      <c r="AD128" s="3">
        <f>IF(AC128="",0,(AD$4*(101+(1000*LOG(AC$4,10))-(1000*LOG(AC128,10)))))</f>
        <v>0</v>
      </c>
      <c r="AF128" s="3">
        <f>IF(AE128="",0,(AF$4*(101+(1000*LOG(AE$4,10))-(1000*LOG(AE128,10)))))</f>
        <v>0</v>
      </c>
      <c r="AH128" s="3">
        <f>IF(AG128="",0,(AH$4*(101+(1000*LOG(AG$4,10))-(1000*LOG(AG128,10)))))</f>
        <v>0</v>
      </c>
      <c r="AJ128" s="3">
        <f>IF(AI128="",0,(AJ$4*(101+(1000*LOG(AI$4,10))-(1000*LOG(AI128,10)))))</f>
        <v>0</v>
      </c>
      <c r="AL128" s="3">
        <f>IF(AK128="",0,(AL$4*(101+(1000*LOG(AK$4,10))-(1000*LOG(AK128,10)))))</f>
        <v>0</v>
      </c>
      <c r="AN128" s="3">
        <f>IF(AM128="",0,(AN$4*(101+(1000*LOG(AM$4,10))-(1000*LOG(AM128,10)))))</f>
        <v>0</v>
      </c>
      <c r="AP128" s="3">
        <f>IF(AO128="",0,(AP$4*(101+(1000*LOG(AO$4,10))-(1000*LOG(AO128,10)))))</f>
        <v>0</v>
      </c>
      <c r="AQ128" s="3">
        <f>N128+P128+R128+T128+V128+X128+Z128+AB128+AD128+AF128+AH128+AJ128+AL128+AN128+AP128</f>
        <v>0</v>
      </c>
      <c r="AR128" s="6">
        <f>BL128</f>
        <v>0</v>
      </c>
      <c r="AS128" s="4" t="s">
        <v>626</v>
      </c>
      <c r="AT128" s="3">
        <f>IF(AS128="*",AR128*0.05,0)</f>
        <v>0</v>
      </c>
      <c r="AU128" s="7">
        <f>AR128+AT128</f>
        <v>0</v>
      </c>
      <c r="AV128" s="4" t="s">
        <v>27</v>
      </c>
      <c r="AW128" s="3">
        <f>N128</f>
        <v>0</v>
      </c>
      <c r="AX128" s="3">
        <f>P128</f>
        <v>0</v>
      </c>
      <c r="AY128" s="3">
        <f>R128</f>
        <v>0</v>
      </c>
      <c r="AZ128" s="3">
        <f>T128</f>
        <v>0</v>
      </c>
      <c r="BA128" s="3">
        <f>V128</f>
        <v>0</v>
      </c>
      <c r="BB128" s="3">
        <f>X128</f>
        <v>0</v>
      </c>
      <c r="BC128" s="3">
        <f>Z128</f>
        <v>0</v>
      </c>
      <c r="BD128" s="3">
        <f>AB128</f>
        <v>0</v>
      </c>
      <c r="BE128" s="3">
        <f>AD128</f>
        <v>0</v>
      </c>
      <c r="BF128" s="3">
        <f>AF128</f>
        <v>0</v>
      </c>
      <c r="BG128" s="3">
        <f>AH128</f>
        <v>0</v>
      </c>
      <c r="BH128" s="3">
        <f>AJ128</f>
        <v>0</v>
      </c>
      <c r="BI128" s="3">
        <f>AL128</f>
        <v>0</v>
      </c>
      <c r="BJ128" s="3">
        <f>AN128</f>
        <v>0</v>
      </c>
      <c r="BK128" s="3">
        <f>AP128</f>
        <v>0</v>
      </c>
      <c r="BL128" s="8">
        <f>(LARGE(AW128:BK128,1))+(LARGE(AW128:BK128,2))+(LARGE(AW128:BK128,3))+(LARGE(AW128:BK128,4))+(LARGE(AW128:BK128,5))</f>
        <v>0</v>
      </c>
    </row>
    <row r="129" spans="1:64" ht="12">
      <c r="A129" s="4">
        <f>COUNTIF(AW129:BK129,"&gt;0")</f>
        <v>0</v>
      </c>
      <c r="B129" s="2">
        <v>24523</v>
      </c>
      <c r="C129" s="3">
        <f>DATEDIF(B129,$C$4,"Y")</f>
        <v>51</v>
      </c>
      <c r="D129" s="12" t="s">
        <v>521</v>
      </c>
      <c r="E129" s="1" t="str">
        <f>IF(C129&lt;46,"YES","NO")</f>
        <v>NO</v>
      </c>
      <c r="F129" s="1" t="str">
        <f>IF(AND(C129&gt;45,C129&lt;66),"YES","NO")</f>
        <v>YES</v>
      </c>
      <c r="G129" s="1" t="str">
        <f>IF(AND(C129&gt;65,C129&lt;100),"YES","NO")</f>
        <v>NO</v>
      </c>
      <c r="H129" s="1" t="s">
        <v>11</v>
      </c>
      <c r="I129" s="1">
        <v>1</v>
      </c>
      <c r="J129" s="1">
        <f>J128+1</f>
        <v>125</v>
      </c>
      <c r="K129" s="1" t="s">
        <v>220</v>
      </c>
      <c r="L129" s="1" t="s">
        <v>19</v>
      </c>
      <c r="N129" s="3">
        <f>IF(M129="",0,(N$4*(101+(1000*LOG(M$4,10))-(1000*LOG(M129,10)))))</f>
        <v>0</v>
      </c>
      <c r="P129" s="3">
        <f>IF(O129="",0,(P$4*(101+(1000*LOG(O$4,10))-(1000*LOG(O129,10)))))</f>
        <v>0</v>
      </c>
      <c r="R129" s="5">
        <f>IF(Q129="",0,(R$4*(101+(1000*LOG(Q$4,10))-(1000*LOG(Q129,10)))))</f>
        <v>0</v>
      </c>
      <c r="T129" s="3">
        <f>IF(S129="",0,(T$4*(101+(1000*LOG(S$4,10))-(1000*LOG(S129,10)))))</f>
        <v>0</v>
      </c>
      <c r="V129" s="3">
        <f>IF(U129="",0,(V$4*(101+(1000*LOG(U$4,10))-(1000*LOG(U129,10)))))</f>
        <v>0</v>
      </c>
      <c r="X129" s="3">
        <f>IF(W129="",0,(X$4*(101+(1000*LOG(W$4,10))-(1000*LOG(W129,10)))))</f>
        <v>0</v>
      </c>
      <c r="Z129" s="3">
        <f>IF(Y129="",0,(Z$4*(101+(1000*LOG(Y$4,10))-(1000*LOG(Y129,10)))))</f>
        <v>0</v>
      </c>
      <c r="AB129" s="3">
        <f>IF(AA129="",0,(AB$4*(101+(1000*LOG(AA$4,10))-(1000*LOG(AA129,10)))))</f>
        <v>0</v>
      </c>
      <c r="AD129" s="3">
        <f>IF(AC129="",0,(AD$4*(101+(1000*LOG(AC$4,10))-(1000*LOG(AC129,10)))))</f>
        <v>0</v>
      </c>
      <c r="AF129" s="3">
        <f>IF(AE129="",0,(AF$4*(101+(1000*LOG(AE$4,10))-(1000*LOG(AE129,10)))))</f>
        <v>0</v>
      </c>
      <c r="AH129" s="3">
        <f>IF(AG129="",0,(AH$4*(101+(1000*LOG(AG$4,10))-(1000*LOG(AG129,10)))))</f>
        <v>0</v>
      </c>
      <c r="AJ129" s="3">
        <f>IF(AI129="",0,(AJ$4*(101+(1000*LOG(AI$4,10))-(1000*LOG(AI129,10)))))</f>
        <v>0</v>
      </c>
      <c r="AL129" s="3">
        <f>IF(AK129="",0,(AL$4*(101+(1000*LOG(AK$4,10))-(1000*LOG(AK129,10)))))</f>
        <v>0</v>
      </c>
      <c r="AN129" s="3">
        <f>IF(AM129="",0,(AN$4*(101+(1000*LOG(AM$4,10))-(1000*LOG(AM129,10)))))</f>
        <v>0</v>
      </c>
      <c r="AP129" s="3">
        <f>IF(AO129="",0,(AP$4*(101+(1000*LOG(AO$4,10))-(1000*LOG(AO129,10)))))</f>
        <v>0</v>
      </c>
      <c r="AQ129" s="3">
        <f>N129+P129+R129+T129+V129+X129+Z129+AB129+AD129+AF129+AH129+AJ129+AL129+AN129+AP129</f>
        <v>0</v>
      </c>
      <c r="AR129" s="6">
        <f>BL129</f>
        <v>0</v>
      </c>
      <c r="AS129" s="12" t="s">
        <v>626</v>
      </c>
      <c r="AT129" s="3">
        <f>IF(AS129="*",AR129*0.05,0)</f>
        <v>0</v>
      </c>
      <c r="AU129" s="7">
        <f>AR129+AT129</f>
        <v>0</v>
      </c>
      <c r="AV129" s="26" t="s">
        <v>27</v>
      </c>
      <c r="AW129" s="3">
        <f>N129</f>
        <v>0</v>
      </c>
      <c r="AX129" s="3">
        <f>P129</f>
        <v>0</v>
      </c>
      <c r="AY129" s="3">
        <f>R129</f>
        <v>0</v>
      </c>
      <c r="AZ129" s="3">
        <f>T129</f>
        <v>0</v>
      </c>
      <c r="BA129" s="3">
        <f>V129</f>
        <v>0</v>
      </c>
      <c r="BB129" s="3">
        <f>X129</f>
        <v>0</v>
      </c>
      <c r="BC129" s="3">
        <f>Z129</f>
        <v>0</v>
      </c>
      <c r="BD129" s="3">
        <f>AB129</f>
        <v>0</v>
      </c>
      <c r="BE129" s="3">
        <f>AD129</f>
        <v>0</v>
      </c>
      <c r="BF129" s="3">
        <f>AF129</f>
        <v>0</v>
      </c>
      <c r="BG129" s="3">
        <f>AH129</f>
        <v>0</v>
      </c>
      <c r="BH129" s="3">
        <f>AJ129</f>
        <v>0</v>
      </c>
      <c r="BI129" s="3">
        <f>AL129</f>
        <v>0</v>
      </c>
      <c r="BJ129" s="3">
        <f>AN129</f>
        <v>0</v>
      </c>
      <c r="BK129" s="3">
        <f>AP129</f>
        <v>0</v>
      </c>
      <c r="BL129" s="8">
        <f>(LARGE(AW129:BK129,1))+(LARGE(AW129:BK129,2))+(LARGE(AW129:BK129,3))+(LARGE(AW129:BK129,4))+(LARGE(AW129:BK129,5))</f>
        <v>0</v>
      </c>
    </row>
    <row r="130" spans="1:64" ht="12">
      <c r="A130" s="4">
        <f>COUNTIF(AW130:BK130,"&gt;0")</f>
        <v>0</v>
      </c>
      <c r="B130" s="2">
        <v>1</v>
      </c>
      <c r="C130" s="3">
        <f>DATEDIF(B130,$C$4,"Y")</f>
        <v>118</v>
      </c>
      <c r="D130" s="1" t="s">
        <v>50</v>
      </c>
      <c r="E130" s="1" t="str">
        <f>IF(C130&lt;46,"YES","NO")</f>
        <v>NO</v>
      </c>
      <c r="F130" s="1" t="str">
        <f>IF(AND(C130&gt;45,C130&lt;66),"YES","NO")</f>
        <v>NO</v>
      </c>
      <c r="G130" s="1" t="str">
        <f>IF(AND(C130&gt;65,C130&lt;100),"YES","NO")</f>
        <v>NO</v>
      </c>
      <c r="H130" s="1" t="s">
        <v>505</v>
      </c>
      <c r="I130" s="1">
        <v>3</v>
      </c>
      <c r="J130" s="1">
        <f>J129+1</f>
        <v>126</v>
      </c>
      <c r="K130" s="1" t="s">
        <v>504</v>
      </c>
      <c r="L130" s="1" t="s">
        <v>503</v>
      </c>
      <c r="N130" s="3">
        <f>IF(M130="",0,(N$4*(101+(1000*LOG(M$4,10))-(1000*LOG(M130,10)))))</f>
        <v>0</v>
      </c>
      <c r="P130" s="3">
        <f>IF(O130="",0,(P$4*(101+(1000*LOG(O$4,10))-(1000*LOG(O130,10)))))</f>
        <v>0</v>
      </c>
      <c r="R130" s="5">
        <f>IF(Q130="",0,(R$4*(101+(1000*LOG(Q$4,10))-(1000*LOG(Q130,10)))))</f>
        <v>0</v>
      </c>
      <c r="T130" s="3">
        <f>IF(S130="",0,(T$4*(101+(1000*LOG(S$4,10))-(1000*LOG(S130,10)))))</f>
        <v>0</v>
      </c>
      <c r="V130" s="3">
        <f>IF(U130="",0,(V$4*(101+(1000*LOG(U$4,10))-(1000*LOG(U130,10)))))</f>
        <v>0</v>
      </c>
      <c r="X130" s="3">
        <f>IF(W130="",0,(X$4*(101+(1000*LOG(W$4,10))-(1000*LOG(W130,10)))))</f>
        <v>0</v>
      </c>
      <c r="Z130" s="3">
        <f>IF(Y130="",0,(Z$4*(101+(1000*LOG(Y$4,10))-(1000*LOG(Y130,10)))))</f>
        <v>0</v>
      </c>
      <c r="AB130" s="3">
        <f>IF(AA130="",0,(AB$4*(101+(1000*LOG(AA$4,10))-(1000*LOG(AA130,10)))))</f>
        <v>0</v>
      </c>
      <c r="AD130" s="3">
        <f>IF(AC130="",0,(AD$4*(101+(1000*LOG(AC$4,10))-(1000*LOG(AC130,10)))))</f>
        <v>0</v>
      </c>
      <c r="AF130" s="3">
        <f>IF(AE130="",0,(AF$4*(101+(1000*LOG(AE$4,10))-(1000*LOG(AE130,10)))))</f>
        <v>0</v>
      </c>
      <c r="AH130" s="3">
        <f>IF(AG130="",0,(AH$4*(101+(1000*LOG(AG$4,10))-(1000*LOG(AG130,10)))))</f>
        <v>0</v>
      </c>
      <c r="AJ130" s="3">
        <f>IF(AI130="",0,(AJ$4*(101+(1000*LOG(AI$4,10))-(1000*LOG(AI130,10)))))</f>
        <v>0</v>
      </c>
      <c r="AL130" s="3">
        <f>IF(AK130="",0,(AL$4*(101+(1000*LOG(AK$4,10))-(1000*LOG(AK130,10)))))</f>
        <v>0</v>
      </c>
      <c r="AN130" s="3">
        <f>IF(AM130="",0,(AN$4*(101+(1000*LOG(AM$4,10))-(1000*LOG(AM130,10)))))</f>
        <v>0</v>
      </c>
      <c r="AP130" s="3">
        <f>IF(AO130="",0,(AP$4*(101+(1000*LOG(AO$4,10))-(1000*LOG(AO130,10)))))</f>
        <v>0</v>
      </c>
      <c r="AQ130" s="3">
        <f>N130+P130+R130+T130+V130+X130+Z130+AB130+AD130+AF130+AH130+AJ130+AL130+AN130+AP130</f>
        <v>0</v>
      </c>
      <c r="AR130" s="6">
        <f>BL130</f>
        <v>0</v>
      </c>
      <c r="AS130" s="4" t="s">
        <v>626</v>
      </c>
      <c r="AT130" s="3">
        <f>IF(AS130="*",AR130*0.05,0)</f>
        <v>0</v>
      </c>
      <c r="AU130" s="7">
        <f>AR130+AT130</f>
        <v>0</v>
      </c>
      <c r="AV130" s="26" t="s">
        <v>522</v>
      </c>
      <c r="AW130" s="3">
        <f>N130</f>
        <v>0</v>
      </c>
      <c r="AX130" s="3">
        <f>P130</f>
        <v>0</v>
      </c>
      <c r="AY130" s="3">
        <f>R130</f>
        <v>0</v>
      </c>
      <c r="AZ130" s="3">
        <f>T130</f>
        <v>0</v>
      </c>
      <c r="BA130" s="3">
        <f>V130</f>
        <v>0</v>
      </c>
      <c r="BB130" s="3">
        <f>X130</f>
        <v>0</v>
      </c>
      <c r="BC130" s="3">
        <f>Z130</f>
        <v>0</v>
      </c>
      <c r="BD130" s="3">
        <f>AB130</f>
        <v>0</v>
      </c>
      <c r="BE130" s="3">
        <f>AD130</f>
        <v>0</v>
      </c>
      <c r="BF130" s="3">
        <f>AF130</f>
        <v>0</v>
      </c>
      <c r="BG130" s="3">
        <f>AH130</f>
        <v>0</v>
      </c>
      <c r="BH130" s="3">
        <f>AJ130</f>
        <v>0</v>
      </c>
      <c r="BI130" s="3">
        <f>AL130</f>
        <v>0</v>
      </c>
      <c r="BJ130" s="3">
        <f>AN130</f>
        <v>0</v>
      </c>
      <c r="BK130" s="3">
        <f>AP130</f>
        <v>0</v>
      </c>
      <c r="BL130" s="8">
        <f>(LARGE(AW130:BK130,1))+(LARGE(AW130:BK130,2))+(LARGE(AW130:BK130,3))+(LARGE(AW130:BK130,4))+(LARGE(AW130:BK130,5))</f>
        <v>0</v>
      </c>
    </row>
    <row r="131" spans="1:64" ht="12">
      <c r="A131" s="4">
        <f>COUNTIF(AW131:BK131,"&gt;0")</f>
        <v>0</v>
      </c>
      <c r="B131" s="2">
        <v>1</v>
      </c>
      <c r="C131" s="3">
        <f>DATEDIF(B131,$C$4,"Y")</f>
        <v>118</v>
      </c>
      <c r="D131" s="1" t="s">
        <v>360</v>
      </c>
      <c r="E131" s="1" t="str">
        <f>IF(C131&lt;46,"YES","NO")</f>
        <v>NO</v>
      </c>
      <c r="F131" s="1" t="str">
        <f>IF(AND(C131&gt;45,C131&lt;66),"YES","NO")</f>
        <v>NO</v>
      </c>
      <c r="G131" s="1" t="str">
        <f>IF(AND(C131&gt;65,C131&lt;100),"YES","NO")</f>
        <v>NO</v>
      </c>
      <c r="H131" s="1" t="s">
        <v>182</v>
      </c>
      <c r="I131" s="1">
        <v>1</v>
      </c>
      <c r="J131" s="1">
        <f>J130+1</f>
        <v>127</v>
      </c>
      <c r="K131" s="1" t="s">
        <v>136</v>
      </c>
      <c r="L131" s="1" t="s">
        <v>137</v>
      </c>
      <c r="N131" s="3">
        <f>IF(M131="",0,(N$4*(101+(1000*LOG(M$4,10))-(1000*LOG(M131,10)))))</f>
        <v>0</v>
      </c>
      <c r="P131" s="3">
        <f>IF(O131="",0,(P$4*(101+(1000*LOG(O$4,10))-(1000*LOG(O131,10)))))</f>
        <v>0</v>
      </c>
      <c r="R131" s="5">
        <f>IF(Q131="",0,(R$4*(101+(1000*LOG(Q$4,10))-(1000*LOG(Q131,10)))))</f>
        <v>0</v>
      </c>
      <c r="T131" s="3">
        <f>IF(S131="",0,(T$4*(101+(1000*LOG(S$4,10))-(1000*LOG(S131,10)))))</f>
        <v>0</v>
      </c>
      <c r="V131" s="3">
        <f>IF(U131="",0,(V$4*(101+(1000*LOG(U$4,10))-(1000*LOG(U131,10)))))</f>
        <v>0</v>
      </c>
      <c r="X131" s="3">
        <f>IF(W131="",0,(X$4*(101+(1000*LOG(W$4,10))-(1000*LOG(W131,10)))))</f>
        <v>0</v>
      </c>
      <c r="Z131" s="3">
        <f>IF(Y131="",0,(Z$4*(101+(1000*LOG(Y$4,10))-(1000*LOG(Y131,10)))))</f>
        <v>0</v>
      </c>
      <c r="AB131" s="3">
        <f>IF(AA131="",0,(AB$4*(101+(1000*LOG(AA$4,10))-(1000*LOG(AA131,10)))))</f>
        <v>0</v>
      </c>
      <c r="AD131" s="3">
        <f>IF(AC131="",0,(AD$4*(101+(1000*LOG(AC$4,10))-(1000*LOG(AC131,10)))))</f>
        <v>0</v>
      </c>
      <c r="AF131" s="3">
        <f>IF(AE131="",0,(AF$4*(101+(1000*LOG(AE$4,10))-(1000*LOG(AE131,10)))))</f>
        <v>0</v>
      </c>
      <c r="AH131" s="3">
        <f>IF(AG131="",0,(AH$4*(101+(1000*LOG(AG$4,10))-(1000*LOG(AG131,10)))))</f>
        <v>0</v>
      </c>
      <c r="AJ131" s="3">
        <f>IF(AI131="",0,(AJ$4*(101+(1000*LOG(AI$4,10))-(1000*LOG(AI131,10)))))</f>
        <v>0</v>
      </c>
      <c r="AL131" s="3">
        <f>IF(AK131="",0,(AL$4*(101+(1000*LOG(AK$4,10))-(1000*LOG(AK131,10)))))</f>
        <v>0</v>
      </c>
      <c r="AN131" s="3">
        <f>IF(AM131="",0,(AN$4*(101+(1000*LOG(AM$4,10))-(1000*LOG(AM131,10)))))</f>
        <v>0</v>
      </c>
      <c r="AP131" s="3">
        <f>IF(AO131="",0,(AP$4*(101+(1000*LOG(AO$4,10))-(1000*LOG(AO131,10)))))</f>
        <v>0</v>
      </c>
      <c r="AQ131" s="3">
        <f>N131+P131+R131+T131+V131+X131+Z131+AB131+AD131+AF131+AH131+AJ131+AL131+AN131+AP131</f>
        <v>0</v>
      </c>
      <c r="AR131" s="6">
        <f>BL131</f>
        <v>0</v>
      </c>
      <c r="AS131" s="4" t="s">
        <v>626</v>
      </c>
      <c r="AT131" s="3">
        <f>IF(AS131="*",AR131*0.05,0)</f>
        <v>0</v>
      </c>
      <c r="AU131" s="7">
        <f>AR131+AT131</f>
        <v>0</v>
      </c>
      <c r="AV131" s="4" t="s">
        <v>27</v>
      </c>
      <c r="AW131" s="3">
        <f>N131</f>
        <v>0</v>
      </c>
      <c r="AX131" s="3">
        <f>P131</f>
        <v>0</v>
      </c>
      <c r="AY131" s="3">
        <f>R131</f>
        <v>0</v>
      </c>
      <c r="AZ131" s="3">
        <f>T131</f>
        <v>0</v>
      </c>
      <c r="BA131" s="3">
        <f>V131</f>
        <v>0</v>
      </c>
      <c r="BB131" s="3">
        <f>X131</f>
        <v>0</v>
      </c>
      <c r="BC131" s="3">
        <f>Z131</f>
        <v>0</v>
      </c>
      <c r="BD131" s="3">
        <f>AB131</f>
        <v>0</v>
      </c>
      <c r="BE131" s="3">
        <f>AD131</f>
        <v>0</v>
      </c>
      <c r="BF131" s="3">
        <f>AF131</f>
        <v>0</v>
      </c>
      <c r="BG131" s="3">
        <f>AH131</f>
        <v>0</v>
      </c>
      <c r="BH131" s="3">
        <f>AJ131</f>
        <v>0</v>
      </c>
      <c r="BI131" s="3">
        <f>AL131</f>
        <v>0</v>
      </c>
      <c r="BJ131" s="3">
        <f>AN131</f>
        <v>0</v>
      </c>
      <c r="BK131" s="3">
        <f>AP131</f>
        <v>0</v>
      </c>
      <c r="BL131" s="8">
        <f>(LARGE(AW131:BK131,1))+(LARGE(AW131:BK131,2))+(LARGE(AW131:BK131,3))+(LARGE(AW131:BK131,4))+(LARGE(AW131:BK131,5))</f>
        <v>0</v>
      </c>
    </row>
    <row r="132" spans="1:64" ht="12">
      <c r="A132" s="4">
        <f>COUNTIF(AW132:BK132,"&gt;0")</f>
        <v>0</v>
      </c>
      <c r="B132" s="2">
        <v>18353</v>
      </c>
      <c r="C132" s="3">
        <f>DATEDIF(B132,$C$4,"Y")</f>
        <v>68</v>
      </c>
      <c r="D132" s="12" t="s">
        <v>521</v>
      </c>
      <c r="E132" s="1" t="str">
        <f>IF(C132&lt;46,"YES","NO")</f>
        <v>NO</v>
      </c>
      <c r="F132" s="1" t="str">
        <f>IF(AND(C132&gt;45,C132&lt;66),"YES","NO")</f>
        <v>NO</v>
      </c>
      <c r="G132" s="1" t="str">
        <f>IF(AND(C132&gt;65,C132&lt;100),"YES","NO")</f>
        <v>YES</v>
      </c>
      <c r="H132" s="1" t="s">
        <v>261</v>
      </c>
      <c r="I132" s="1">
        <v>1</v>
      </c>
      <c r="J132" s="1">
        <f>J131+1</f>
        <v>128</v>
      </c>
      <c r="K132" s="1" t="s">
        <v>567</v>
      </c>
      <c r="L132" s="1" t="s">
        <v>568</v>
      </c>
      <c r="N132" s="3">
        <f>IF(M132="",0,(N$4*(101+(1000*LOG(M$4,10))-(1000*LOG(M132,10)))))</f>
        <v>0</v>
      </c>
      <c r="P132" s="3">
        <f>IF(O132="",0,(P$4*(101+(1000*LOG(O$4,10))-(1000*LOG(O132,10)))))</f>
        <v>0</v>
      </c>
      <c r="R132" s="5">
        <f>IF(Q132="",0,(R$4*(101+(1000*LOG(Q$4,10))-(1000*LOG(Q132,10)))))</f>
        <v>0</v>
      </c>
      <c r="T132" s="3">
        <f>IF(S132="",0,(T$4*(101+(1000*LOG(S$4,10))-(1000*LOG(S132,10)))))</f>
        <v>0</v>
      </c>
      <c r="V132" s="3">
        <f>IF(U132="",0,(V$4*(101+(1000*LOG(U$4,10))-(1000*LOG(U132,10)))))</f>
        <v>0</v>
      </c>
      <c r="X132" s="3">
        <f>IF(W132="",0,(X$4*(101+(1000*LOG(W$4,10))-(1000*LOG(W132,10)))))</f>
        <v>0</v>
      </c>
      <c r="Z132" s="3">
        <f>IF(Y132="",0,(Z$4*(101+(1000*LOG(Y$4,10))-(1000*LOG(Y132,10)))))</f>
        <v>0</v>
      </c>
      <c r="AB132" s="3">
        <f>IF(AA132="",0,(AB$4*(101+(1000*LOG(AA$4,10))-(1000*LOG(AA132,10)))))</f>
        <v>0</v>
      </c>
      <c r="AD132" s="3">
        <f>IF(AC132="",0,(AD$4*(101+(1000*LOG(AC$4,10))-(1000*LOG(AC132,10)))))</f>
        <v>0</v>
      </c>
      <c r="AF132" s="3">
        <f>IF(AE132="",0,(AF$4*(101+(1000*LOG(AE$4,10))-(1000*LOG(AE132,10)))))</f>
        <v>0</v>
      </c>
      <c r="AH132" s="3">
        <f>IF(AG132="",0,(AH$4*(101+(1000*LOG(AG$4,10))-(1000*LOG(AG132,10)))))</f>
        <v>0</v>
      </c>
      <c r="AJ132" s="3">
        <f>IF(AI132="",0,(AJ$4*(101+(1000*LOG(AI$4,10))-(1000*LOG(AI132,10)))))</f>
        <v>0</v>
      </c>
      <c r="AL132" s="3">
        <f>IF(AK132="",0,(AL$4*(101+(1000*LOG(AK$4,10))-(1000*LOG(AK132,10)))))</f>
        <v>0</v>
      </c>
      <c r="AN132" s="3">
        <f>IF(AM132="",0,(AN$4*(101+(1000*LOG(AM$4,10))-(1000*LOG(AM132,10)))))</f>
        <v>0</v>
      </c>
      <c r="AP132" s="3">
        <f>IF(AO132="",0,(AP$4*(101+(1000*LOG(AO$4,10))-(1000*LOG(AO132,10)))))</f>
        <v>0</v>
      </c>
      <c r="AQ132" s="3">
        <f>N132+P132+R132+T132+V132+X132+Z132+AB132+AD132+AF132+AH132+AJ132+AL132+AN132+AP132</f>
        <v>0</v>
      </c>
      <c r="AR132" s="6">
        <f>BL132</f>
        <v>0</v>
      </c>
      <c r="AS132" s="4" t="s">
        <v>626</v>
      </c>
      <c r="AT132" s="3">
        <f>IF(AS132="*",AR132*0.05,0)</f>
        <v>0</v>
      </c>
      <c r="AU132" s="7">
        <f>AR132+AT132</f>
        <v>0</v>
      </c>
      <c r="AV132" s="4" t="s">
        <v>27</v>
      </c>
      <c r="AW132" s="3">
        <f>N132</f>
        <v>0</v>
      </c>
      <c r="AX132" s="3">
        <f>P132</f>
        <v>0</v>
      </c>
      <c r="AY132" s="3">
        <f>R132</f>
        <v>0</v>
      </c>
      <c r="AZ132" s="3">
        <f>T132</f>
        <v>0</v>
      </c>
      <c r="BA132" s="3">
        <f>V132</f>
        <v>0</v>
      </c>
      <c r="BB132" s="3">
        <f>X132</f>
        <v>0</v>
      </c>
      <c r="BC132" s="3">
        <f>Z132</f>
        <v>0</v>
      </c>
      <c r="BD132" s="3">
        <f>AB132</f>
        <v>0</v>
      </c>
      <c r="BE132" s="3">
        <f>AD132</f>
        <v>0</v>
      </c>
      <c r="BF132" s="3">
        <f>AF132</f>
        <v>0</v>
      </c>
      <c r="BG132" s="3">
        <f>AH132</f>
        <v>0</v>
      </c>
      <c r="BH132" s="3">
        <f>AJ132</f>
        <v>0</v>
      </c>
      <c r="BI132" s="3">
        <f>AL132</f>
        <v>0</v>
      </c>
      <c r="BJ132" s="3">
        <f>AN132</f>
        <v>0</v>
      </c>
      <c r="BK132" s="3">
        <f>AP132</f>
        <v>0</v>
      </c>
      <c r="BL132" s="8">
        <f>(LARGE(AW132:BK132,1))+(LARGE(AW132:BK132,2))+(LARGE(AW132:BK132,3))+(LARGE(AW132:BK132,4))+(LARGE(AW132:BK132,5))</f>
        <v>0</v>
      </c>
    </row>
    <row r="133" spans="1:64" ht="12">
      <c r="A133" s="4">
        <f>COUNTIF(AW133:BK133,"&gt;0")</f>
        <v>0</v>
      </c>
      <c r="B133" s="2">
        <v>17718</v>
      </c>
      <c r="C133" s="3">
        <f>DATEDIF(B133,$C$4,"Y")</f>
        <v>69</v>
      </c>
      <c r="D133" s="1" t="s">
        <v>332</v>
      </c>
      <c r="E133" s="1" t="str">
        <f>IF(C133&lt;46,"YES","NO")</f>
        <v>NO</v>
      </c>
      <c r="F133" s="1" t="str">
        <f>IF(AND(C133&gt;45,C133&lt;66),"YES","NO")</f>
        <v>NO</v>
      </c>
      <c r="G133" s="1" t="str">
        <f>IF(AND(C133&gt;65,C133&lt;100),"YES","NO")</f>
        <v>YES</v>
      </c>
      <c r="H133" s="1" t="s">
        <v>109</v>
      </c>
      <c r="I133" s="1">
        <v>1</v>
      </c>
      <c r="J133" s="1">
        <f>J132+1</f>
        <v>129</v>
      </c>
      <c r="K133" s="1" t="s">
        <v>362</v>
      </c>
      <c r="L133" s="1" t="s">
        <v>363</v>
      </c>
      <c r="N133" s="3">
        <f>IF(M133="",0,(N$4*(101+(1000*LOG(M$4,10))-(1000*LOG(M133,10)))))</f>
        <v>0</v>
      </c>
      <c r="P133" s="3">
        <f>IF(O133="",0,(P$4*(101+(1000*LOG(O$4,10))-(1000*LOG(O133,10)))))</f>
        <v>0</v>
      </c>
      <c r="R133" s="5">
        <f>IF(Q133="",0,(R$4*(101+(1000*LOG(Q$4,10))-(1000*LOG(Q133,10)))))</f>
        <v>0</v>
      </c>
      <c r="T133" s="3">
        <f>IF(S133="",0,(T$4*(101+(1000*LOG(S$4,10))-(1000*LOG(S133,10)))))</f>
        <v>0</v>
      </c>
      <c r="V133" s="3">
        <f>IF(U133="",0,(V$4*(101+(1000*LOG(U$4,10))-(1000*LOG(U133,10)))))</f>
        <v>0</v>
      </c>
      <c r="X133" s="3">
        <f>IF(W133="",0,(X$4*(101+(1000*LOG(W$4,10))-(1000*LOG(W133,10)))))</f>
        <v>0</v>
      </c>
      <c r="Z133" s="3">
        <f>IF(Y133="",0,(Z$4*(101+(1000*LOG(Y$4,10))-(1000*LOG(Y133,10)))))</f>
        <v>0</v>
      </c>
      <c r="AB133" s="3">
        <f>IF(AA133="",0,(AB$4*(101+(1000*LOG(AA$4,10))-(1000*LOG(AA133,10)))))</f>
        <v>0</v>
      </c>
      <c r="AD133" s="3">
        <f>IF(AC133="",0,(AD$4*(101+(1000*LOG(AC$4,10))-(1000*LOG(AC133,10)))))</f>
        <v>0</v>
      </c>
      <c r="AF133" s="3">
        <f>IF(AE133="",0,(AF$4*(101+(1000*LOG(AE$4,10))-(1000*LOG(AE133,10)))))</f>
        <v>0</v>
      </c>
      <c r="AH133" s="3">
        <f>IF(AG133="",0,(AH$4*(101+(1000*LOG(AG$4,10))-(1000*LOG(AG133,10)))))</f>
        <v>0</v>
      </c>
      <c r="AJ133" s="3">
        <f>IF(AI133="",0,(AJ$4*(101+(1000*LOG(AI$4,10))-(1000*LOG(AI133,10)))))</f>
        <v>0</v>
      </c>
      <c r="AL133" s="3">
        <f>IF(AK133="",0,(AL$4*(101+(1000*LOG(AK$4,10))-(1000*LOG(AK133,10)))))</f>
        <v>0</v>
      </c>
      <c r="AN133" s="3">
        <f>IF(AM133="",0,(AN$4*(101+(1000*LOG(AM$4,10))-(1000*LOG(AM133,10)))))</f>
        <v>0</v>
      </c>
      <c r="AP133" s="3">
        <f>IF(AO133="",0,(AP$4*(101+(1000*LOG(AO$4,10))-(1000*LOG(AO133,10)))))</f>
        <v>0</v>
      </c>
      <c r="AQ133" s="3">
        <f>N133+P133+R133+T133+V133+X133+Z133+AB133+AD133+AF133+AH133+AJ133+AL133+AN133+AP133</f>
        <v>0</v>
      </c>
      <c r="AR133" s="6">
        <f>BL133</f>
        <v>0</v>
      </c>
      <c r="AS133" s="4" t="s">
        <v>626</v>
      </c>
      <c r="AT133" s="3">
        <f>IF(AS133="*",AR133*0.05,0)</f>
        <v>0</v>
      </c>
      <c r="AU133" s="7">
        <f>AR133+AT133</f>
        <v>0</v>
      </c>
      <c r="AV133" s="4" t="s">
        <v>27</v>
      </c>
      <c r="AW133" s="3">
        <f>N133</f>
        <v>0</v>
      </c>
      <c r="AX133" s="3">
        <f>P133</f>
        <v>0</v>
      </c>
      <c r="AY133" s="3">
        <f>R133</f>
        <v>0</v>
      </c>
      <c r="AZ133" s="3">
        <f>T133</f>
        <v>0</v>
      </c>
      <c r="BA133" s="3">
        <f>V133</f>
        <v>0</v>
      </c>
      <c r="BB133" s="3">
        <f>X133</f>
        <v>0</v>
      </c>
      <c r="BC133" s="3">
        <f>Z133</f>
        <v>0</v>
      </c>
      <c r="BD133" s="3">
        <f>AB133</f>
        <v>0</v>
      </c>
      <c r="BE133" s="3">
        <f>AD133</f>
        <v>0</v>
      </c>
      <c r="BF133" s="3">
        <f>AF133</f>
        <v>0</v>
      </c>
      <c r="BG133" s="3">
        <f>AH133</f>
        <v>0</v>
      </c>
      <c r="BH133" s="3">
        <f>AJ133</f>
        <v>0</v>
      </c>
      <c r="BI133" s="3">
        <f>AL133</f>
        <v>0</v>
      </c>
      <c r="BJ133" s="3">
        <f>AN133</f>
        <v>0</v>
      </c>
      <c r="BK133" s="3">
        <f>AP133</f>
        <v>0</v>
      </c>
      <c r="BL133" s="8">
        <f>(LARGE(AW133:BK133,1))+(LARGE(AW133:BK133,2))+(LARGE(AW133:BK133,3))+(LARGE(AW133:BK133,4))+(LARGE(AW133:BK133,5))</f>
        <v>0</v>
      </c>
    </row>
    <row r="134" spans="1:64" ht="12">
      <c r="A134" s="4">
        <f>COUNTIF(AW134:BK134,"&gt;0")</f>
        <v>0</v>
      </c>
      <c r="B134" s="2">
        <v>1</v>
      </c>
      <c r="C134" s="3">
        <f>DATEDIF(B134,$C$4,"Y")</f>
        <v>118</v>
      </c>
      <c r="D134" s="1" t="s">
        <v>521</v>
      </c>
      <c r="E134" s="1" t="str">
        <f>IF(C134&lt;46,"YES","NO")</f>
        <v>NO</v>
      </c>
      <c r="F134" s="1" t="str">
        <f>IF(AND(C134&gt;45,C134&lt;66),"YES","NO")</f>
        <v>NO</v>
      </c>
      <c r="G134" s="1" t="str">
        <f>IF(AND(C134&gt;65,C134&lt;100),"YES","NO")</f>
        <v>NO</v>
      </c>
      <c r="H134" s="1" t="s">
        <v>543</v>
      </c>
      <c r="I134" s="1">
        <v>3</v>
      </c>
      <c r="J134" s="1">
        <f>J133+1</f>
        <v>130</v>
      </c>
      <c r="K134" s="1" t="s">
        <v>553</v>
      </c>
      <c r="L134" s="1" t="s">
        <v>559</v>
      </c>
      <c r="N134" s="3">
        <f>IF(M134="",0,(N$4*(101+(1000*LOG(M$4,10))-(1000*LOG(M134,10)))))</f>
        <v>0</v>
      </c>
      <c r="P134" s="3">
        <f>IF(O134="",0,(P$4*(101+(1000*LOG(O$4,10))-(1000*LOG(O134,10)))))</f>
        <v>0</v>
      </c>
      <c r="R134" s="5">
        <f>IF(Q134="",0,(R$4*(101+(1000*LOG(Q$4,10))-(1000*LOG(Q134,10)))))</f>
        <v>0</v>
      </c>
      <c r="T134" s="3">
        <f>IF(S134="",0,(T$4*(101+(1000*LOG(S$4,10))-(1000*LOG(S134,10)))))</f>
        <v>0</v>
      </c>
      <c r="V134" s="3">
        <f>IF(U134="",0,(V$4*(101+(1000*LOG(U$4,10))-(1000*LOG(U134,10)))))</f>
        <v>0</v>
      </c>
      <c r="X134" s="3">
        <f>IF(W134="",0,(X$4*(101+(1000*LOG(W$4,10))-(1000*LOG(W134,10)))))</f>
        <v>0</v>
      </c>
      <c r="Z134" s="3">
        <f>IF(Y134="",0,(Z$4*(101+(1000*LOG(Y$4,10))-(1000*LOG(Y134,10)))))</f>
        <v>0</v>
      </c>
      <c r="AB134" s="3">
        <f>IF(AA134="",0,(AB$4*(101+(1000*LOG(AA$4,10))-(1000*LOG(AA134,10)))))</f>
        <v>0</v>
      </c>
      <c r="AD134" s="3">
        <f>IF(AC134="",0,(AD$4*(101+(1000*LOG(AC$4,10))-(1000*LOG(AC134,10)))))</f>
        <v>0</v>
      </c>
      <c r="AF134" s="3">
        <f>IF(AE134="",0,(AF$4*(101+(1000*LOG(AE$4,10))-(1000*LOG(AE134,10)))))</f>
        <v>0</v>
      </c>
      <c r="AH134" s="3">
        <f>IF(AG134="",0,(AH$4*(101+(1000*LOG(AG$4,10))-(1000*LOG(AG134,10)))))</f>
        <v>0</v>
      </c>
      <c r="AJ134" s="3">
        <f>IF(AI134="",0,(AJ$4*(101+(1000*LOG(AI$4,10))-(1000*LOG(AI134,10)))))</f>
        <v>0</v>
      </c>
      <c r="AL134" s="3">
        <f>IF(AK134="",0,(AL$4*(101+(1000*LOG(AK$4,10))-(1000*LOG(AK134,10)))))</f>
        <v>0</v>
      </c>
      <c r="AN134" s="3">
        <f>IF(AM134="",0,(AN$4*(101+(1000*LOG(AM$4,10))-(1000*LOG(AM134,10)))))</f>
        <v>0</v>
      </c>
      <c r="AP134" s="3">
        <f>IF(AO134="",0,(AP$4*(101+(1000*LOG(AO$4,10))-(1000*LOG(AO134,10)))))</f>
        <v>0</v>
      </c>
      <c r="AQ134" s="3">
        <f>N134+P134+R134+T134+V134+X134+Z134+AB134+AD134+AF134+AH134+AJ134+AL134+AN134+AP134</f>
        <v>0</v>
      </c>
      <c r="AR134" s="6">
        <f>BL134</f>
        <v>0</v>
      </c>
      <c r="AS134" s="4" t="s">
        <v>626</v>
      </c>
      <c r="AT134" s="3">
        <f>IF(AS134="*",AR134*0.05,0)</f>
        <v>0</v>
      </c>
      <c r="AU134" s="7">
        <f>AR134+AT134</f>
        <v>0</v>
      </c>
      <c r="AV134" s="4" t="s">
        <v>27</v>
      </c>
      <c r="AW134" s="3">
        <f>N134</f>
        <v>0</v>
      </c>
      <c r="AX134" s="3">
        <f>P134</f>
        <v>0</v>
      </c>
      <c r="AY134" s="3">
        <f>R134</f>
        <v>0</v>
      </c>
      <c r="AZ134" s="3">
        <f>T134</f>
        <v>0</v>
      </c>
      <c r="BA134" s="3">
        <f>V134</f>
        <v>0</v>
      </c>
      <c r="BB134" s="3">
        <f>X134</f>
        <v>0</v>
      </c>
      <c r="BC134" s="3">
        <f>Z134</f>
        <v>0</v>
      </c>
      <c r="BD134" s="3">
        <f>AB134</f>
        <v>0</v>
      </c>
      <c r="BE134" s="3">
        <f>AD134</f>
        <v>0</v>
      </c>
      <c r="BF134" s="3">
        <f>AF134</f>
        <v>0</v>
      </c>
      <c r="BG134" s="3">
        <f>AH134</f>
        <v>0</v>
      </c>
      <c r="BH134" s="3">
        <f>AJ134</f>
        <v>0</v>
      </c>
      <c r="BI134" s="3">
        <f>AL134</f>
        <v>0</v>
      </c>
      <c r="BJ134" s="3">
        <f>AN134</f>
        <v>0</v>
      </c>
      <c r="BK134" s="3">
        <f>AP134</f>
        <v>0</v>
      </c>
      <c r="BL134" s="8">
        <f>(LARGE(AW134:BK134,1))+(LARGE(AW134:BK134,2))+(LARGE(AW134:BK134,3))+(LARGE(AW134:BK134,4))+(LARGE(AW134:BK134,5))</f>
        <v>0</v>
      </c>
    </row>
    <row r="135" spans="1:64" ht="12">
      <c r="A135" s="4">
        <f>COUNTIF(AW135:BK135,"&gt;0")</f>
        <v>0</v>
      </c>
      <c r="B135" s="2">
        <v>1</v>
      </c>
      <c r="C135" s="3">
        <f>DATEDIF(B135,$C$4,"Y")</f>
        <v>118</v>
      </c>
      <c r="D135" s="1" t="s">
        <v>50</v>
      </c>
      <c r="E135" s="1" t="str">
        <f>IF(C135&lt;46,"YES","NO")</f>
        <v>NO</v>
      </c>
      <c r="F135" s="1" t="str">
        <f>IF(AND(C135&gt;45,C135&lt;66),"YES","NO")</f>
        <v>NO</v>
      </c>
      <c r="G135" s="1" t="str">
        <f>IF(AND(C135&gt;65,C135&lt;100),"YES","NO")</f>
        <v>NO</v>
      </c>
      <c r="H135" s="1" t="s">
        <v>94</v>
      </c>
      <c r="I135" s="1">
        <v>3</v>
      </c>
      <c r="J135" s="1">
        <f>J134+1</f>
        <v>131</v>
      </c>
      <c r="K135" s="1" t="s">
        <v>578</v>
      </c>
      <c r="L135" s="1" t="s">
        <v>579</v>
      </c>
      <c r="N135" s="3">
        <f>IF(M135="",0,(N$4*(101+(1000*LOG(M$4,10))-(1000*LOG(M135,10)))))</f>
        <v>0</v>
      </c>
      <c r="P135" s="3">
        <f>IF(O135="",0,(P$4*(101+(1000*LOG(O$4,10))-(1000*LOG(O135,10)))))</f>
        <v>0</v>
      </c>
      <c r="R135" s="5">
        <f>IF(Q135="",0,(R$4*(101+(1000*LOG(Q$4,10))-(1000*LOG(Q135,10)))))</f>
        <v>0</v>
      </c>
      <c r="T135" s="3">
        <f>IF(S135="",0,(T$4*(101+(1000*LOG(S$4,10))-(1000*LOG(S135,10)))))</f>
        <v>0</v>
      </c>
      <c r="V135" s="3">
        <f>IF(U135="",0,(V$4*(101+(1000*LOG(U$4,10))-(1000*LOG(U135,10)))))</f>
        <v>0</v>
      </c>
      <c r="X135" s="3">
        <f>IF(W135="",0,(X$4*(101+(1000*LOG(W$4,10))-(1000*LOG(W135,10)))))</f>
        <v>0</v>
      </c>
      <c r="Z135" s="3">
        <f>IF(Y135="",0,(Z$4*(101+(1000*LOG(Y$4,10))-(1000*LOG(Y135,10)))))</f>
        <v>0</v>
      </c>
      <c r="AB135" s="3">
        <f>IF(AA135="",0,(AB$4*(101+(1000*LOG(AA$4,10))-(1000*LOG(AA135,10)))))</f>
        <v>0</v>
      </c>
      <c r="AD135" s="3">
        <f>IF(AC135="",0,(AD$4*(101+(1000*LOG(AC$4,10))-(1000*LOG(AC135,10)))))</f>
        <v>0</v>
      </c>
      <c r="AF135" s="3">
        <f>IF(AE135="",0,(AF$4*(101+(1000*LOG(AE$4,10))-(1000*LOG(AE135,10)))))</f>
        <v>0</v>
      </c>
      <c r="AH135" s="3">
        <f>IF(AG135="",0,(AH$4*(101+(1000*LOG(AG$4,10))-(1000*LOG(AG135,10)))))</f>
        <v>0</v>
      </c>
      <c r="AJ135" s="3">
        <f>IF(AI135="",0,(AJ$4*(101+(1000*LOG(AI$4,10))-(1000*LOG(AI135,10)))))</f>
        <v>0</v>
      </c>
      <c r="AL135" s="3">
        <f>IF(AK135="",0,(AL$4*(101+(1000*LOG(AK$4,10))-(1000*LOG(AK135,10)))))</f>
        <v>0</v>
      </c>
      <c r="AN135" s="3">
        <f>IF(AM135="",0,(AN$4*(101+(1000*LOG(AM$4,10))-(1000*LOG(AM135,10)))))</f>
        <v>0</v>
      </c>
      <c r="AP135" s="3">
        <f>IF(AO135="",0,(AP$4*(101+(1000*LOG(AO$4,10))-(1000*LOG(AO135,10)))))</f>
        <v>0</v>
      </c>
      <c r="AQ135" s="3">
        <f>N135+P135+R135+T135+V135+X135+Z135+AB135+AD135+AF135+AH135+AJ135+AL135+AN135+AP135</f>
        <v>0</v>
      </c>
      <c r="AR135" s="6">
        <f>BL135</f>
        <v>0</v>
      </c>
      <c r="AS135" s="4" t="s">
        <v>626</v>
      </c>
      <c r="AT135" s="3">
        <f>IF(AS135="*",AR135*0.05,0)</f>
        <v>0</v>
      </c>
      <c r="AU135" s="7">
        <f>AR135+AT135</f>
        <v>0</v>
      </c>
      <c r="AV135" s="26" t="s">
        <v>522</v>
      </c>
      <c r="AW135" s="3">
        <f>N135</f>
        <v>0</v>
      </c>
      <c r="AX135" s="3">
        <f>P135</f>
        <v>0</v>
      </c>
      <c r="AY135" s="3">
        <f>R135</f>
        <v>0</v>
      </c>
      <c r="AZ135" s="3">
        <f>T135</f>
        <v>0</v>
      </c>
      <c r="BA135" s="3">
        <f>V135</f>
        <v>0</v>
      </c>
      <c r="BB135" s="3">
        <f>X135</f>
        <v>0</v>
      </c>
      <c r="BC135" s="3">
        <f>Z135</f>
        <v>0</v>
      </c>
      <c r="BD135" s="3">
        <f>AB135</f>
        <v>0</v>
      </c>
      <c r="BE135" s="3">
        <f>AD135</f>
        <v>0</v>
      </c>
      <c r="BF135" s="3">
        <f>AF135</f>
        <v>0</v>
      </c>
      <c r="BG135" s="3">
        <f>AH135</f>
        <v>0</v>
      </c>
      <c r="BH135" s="3">
        <f>AJ135</f>
        <v>0</v>
      </c>
      <c r="BI135" s="3">
        <f>AL135</f>
        <v>0</v>
      </c>
      <c r="BJ135" s="3">
        <f>AN135</f>
        <v>0</v>
      </c>
      <c r="BK135" s="3">
        <f>AP135</f>
        <v>0</v>
      </c>
      <c r="BL135" s="8">
        <f>(LARGE(AW135:BK135,1))+(LARGE(AW135:BK135,2))+(LARGE(AW135:BK135,3))+(LARGE(AW135:BK135,4))+(LARGE(AW135:BK135,5))</f>
        <v>0</v>
      </c>
    </row>
    <row r="136" spans="1:64" ht="12">
      <c r="A136" s="4">
        <f>COUNTIF(AW136:BK136,"&gt;0")</f>
        <v>0</v>
      </c>
      <c r="B136" s="2">
        <v>1</v>
      </c>
      <c r="C136" s="3">
        <f>DATEDIF(B136,$C$4,"Y")</f>
        <v>118</v>
      </c>
      <c r="D136" s="1" t="s">
        <v>521</v>
      </c>
      <c r="E136" s="1" t="str">
        <f>IF(C136&lt;46,"YES","NO")</f>
        <v>NO</v>
      </c>
      <c r="F136" s="1" t="str">
        <f>IF(AND(C136&gt;45,C136&lt;66),"YES","NO")</f>
        <v>NO</v>
      </c>
      <c r="G136" s="1" t="str">
        <f>IF(AND(C136&gt;65,C136&lt;100),"YES","NO")</f>
        <v>NO</v>
      </c>
      <c r="H136" s="1" t="s">
        <v>543</v>
      </c>
      <c r="I136" s="1">
        <v>3</v>
      </c>
      <c r="J136" s="1">
        <f>J135+1</f>
        <v>132</v>
      </c>
      <c r="K136" s="1" t="s">
        <v>554</v>
      </c>
      <c r="L136" s="1" t="s">
        <v>558</v>
      </c>
      <c r="N136" s="3">
        <f>IF(M136="",0,(N$4*(101+(1000*LOG(M$4,10))-(1000*LOG(M136,10)))))</f>
        <v>0</v>
      </c>
      <c r="P136" s="3">
        <f>IF(O136="",0,(P$4*(101+(1000*LOG(O$4,10))-(1000*LOG(O136,10)))))</f>
        <v>0</v>
      </c>
      <c r="R136" s="5">
        <f>IF(Q136="",0,(R$4*(101+(1000*LOG(Q$4,10))-(1000*LOG(Q136,10)))))</f>
        <v>0</v>
      </c>
      <c r="T136" s="3">
        <f>IF(S136="",0,(T$4*(101+(1000*LOG(S$4,10))-(1000*LOG(S136,10)))))</f>
        <v>0</v>
      </c>
      <c r="V136" s="3">
        <f>IF(U136="",0,(V$4*(101+(1000*LOG(U$4,10))-(1000*LOG(U136,10)))))</f>
        <v>0</v>
      </c>
      <c r="X136" s="3">
        <f>IF(W136="",0,(X$4*(101+(1000*LOG(W$4,10))-(1000*LOG(W136,10)))))</f>
        <v>0</v>
      </c>
      <c r="Z136" s="3">
        <f>IF(Y136="",0,(Z$4*(101+(1000*LOG(Y$4,10))-(1000*LOG(Y136,10)))))</f>
        <v>0</v>
      </c>
      <c r="AB136" s="3">
        <f>IF(AA136="",0,(AB$4*(101+(1000*LOG(AA$4,10))-(1000*LOG(AA136,10)))))</f>
        <v>0</v>
      </c>
      <c r="AD136" s="3">
        <f>IF(AC136="",0,(AD$4*(101+(1000*LOG(AC$4,10))-(1000*LOG(AC136,10)))))</f>
        <v>0</v>
      </c>
      <c r="AF136" s="3">
        <f>IF(AE136="",0,(AF$4*(101+(1000*LOG(AE$4,10))-(1000*LOG(AE136,10)))))</f>
        <v>0</v>
      </c>
      <c r="AH136" s="3">
        <f>IF(AG136="",0,(AH$4*(101+(1000*LOG(AG$4,10))-(1000*LOG(AG136,10)))))</f>
        <v>0</v>
      </c>
      <c r="AJ136" s="3">
        <f>IF(AI136="",0,(AJ$4*(101+(1000*LOG(AI$4,10))-(1000*LOG(AI136,10)))))</f>
        <v>0</v>
      </c>
      <c r="AL136" s="3">
        <f>IF(AK136="",0,(AL$4*(101+(1000*LOG(AK$4,10))-(1000*LOG(AK136,10)))))</f>
        <v>0</v>
      </c>
      <c r="AN136" s="3">
        <f>IF(AM136="",0,(AN$4*(101+(1000*LOG(AM$4,10))-(1000*LOG(AM136,10)))))</f>
        <v>0</v>
      </c>
      <c r="AP136" s="3">
        <f>IF(AO136="",0,(AP$4*(101+(1000*LOG(AO$4,10))-(1000*LOG(AO136,10)))))</f>
        <v>0</v>
      </c>
      <c r="AQ136" s="3">
        <f>N136+P136+R136+T136+V136+X136+Z136+AB136+AD136+AF136+AH136+AJ136+AL136+AN136+AP136</f>
        <v>0</v>
      </c>
      <c r="AR136" s="6">
        <f>BL136</f>
        <v>0</v>
      </c>
      <c r="AS136" s="4" t="s">
        <v>626</v>
      </c>
      <c r="AT136" s="3">
        <f>IF(AS136="*",AR136*0.05,0)</f>
        <v>0</v>
      </c>
      <c r="AU136" s="7">
        <f>AR136+AT136</f>
        <v>0</v>
      </c>
      <c r="AV136" s="4" t="s">
        <v>27</v>
      </c>
      <c r="AW136" s="3">
        <f>N136</f>
        <v>0</v>
      </c>
      <c r="AX136" s="3">
        <f>P136</f>
        <v>0</v>
      </c>
      <c r="AY136" s="3">
        <f>R136</f>
        <v>0</v>
      </c>
      <c r="AZ136" s="3">
        <f>T136</f>
        <v>0</v>
      </c>
      <c r="BA136" s="3">
        <f>V136</f>
        <v>0</v>
      </c>
      <c r="BB136" s="3">
        <f>X136</f>
        <v>0</v>
      </c>
      <c r="BC136" s="3">
        <f>Z136</f>
        <v>0</v>
      </c>
      <c r="BD136" s="3">
        <f>AB136</f>
        <v>0</v>
      </c>
      <c r="BE136" s="3">
        <f>AD136</f>
        <v>0</v>
      </c>
      <c r="BF136" s="3">
        <f>AF136</f>
        <v>0</v>
      </c>
      <c r="BG136" s="3">
        <f>AH136</f>
        <v>0</v>
      </c>
      <c r="BH136" s="3">
        <f>AJ136</f>
        <v>0</v>
      </c>
      <c r="BI136" s="3">
        <f>AL136</f>
        <v>0</v>
      </c>
      <c r="BJ136" s="3">
        <f>AN136</f>
        <v>0</v>
      </c>
      <c r="BK136" s="3">
        <f>AP136</f>
        <v>0</v>
      </c>
      <c r="BL136" s="8">
        <f>(LARGE(AW136:BK136,1))+(LARGE(AW136:BK136,2))+(LARGE(AW136:BK136,3))+(LARGE(AW136:BK136,4))+(LARGE(AW136:BK136,5))</f>
        <v>0</v>
      </c>
    </row>
    <row r="137" spans="1:64" ht="12">
      <c r="A137" s="4">
        <f>COUNTIF(AW137:BK137,"&gt;0")</f>
        <v>0</v>
      </c>
      <c r="B137" s="2">
        <v>1</v>
      </c>
      <c r="C137" s="3">
        <f>DATEDIF(B137,$C$4,"Y")</f>
        <v>118</v>
      </c>
      <c r="D137" s="1" t="s">
        <v>521</v>
      </c>
      <c r="E137" s="1" t="str">
        <f>IF(C137&lt;46,"YES","NO")</f>
        <v>NO</v>
      </c>
      <c r="F137" s="1" t="str">
        <f>IF(AND(C137&gt;45,C137&lt;66),"YES","NO")</f>
        <v>NO</v>
      </c>
      <c r="G137" s="1" t="str">
        <f>IF(AND(C137&gt;65,C137&lt;100),"YES","NO")</f>
        <v>NO</v>
      </c>
      <c r="J137" s="1">
        <f>J136+1</f>
        <v>133</v>
      </c>
      <c r="K137" s="1" t="s">
        <v>489</v>
      </c>
      <c r="L137" s="1" t="s">
        <v>550</v>
      </c>
      <c r="N137" s="3">
        <f>IF(M137="",0,(N$4*(101+(1000*LOG(M$4,10))-(1000*LOG(M137,10)))))</f>
        <v>0</v>
      </c>
      <c r="P137" s="3">
        <f>IF(O137="",0,(P$4*(101+(1000*LOG(O$4,10))-(1000*LOG(O137,10)))))</f>
        <v>0</v>
      </c>
      <c r="R137" s="5">
        <f>IF(Q137="",0,(R$4*(101+(1000*LOG(Q$4,10))-(1000*LOG(Q137,10)))))</f>
        <v>0</v>
      </c>
      <c r="T137" s="3">
        <f>IF(S137="",0,(T$4*(101+(1000*LOG(S$4,10))-(1000*LOG(S137,10)))))</f>
        <v>0</v>
      </c>
      <c r="V137" s="3">
        <f>IF(U137="",0,(V$4*(101+(1000*LOG(U$4,10))-(1000*LOG(U137,10)))))</f>
        <v>0</v>
      </c>
      <c r="X137" s="3">
        <f>IF(W137="",0,(X$4*(101+(1000*LOG(W$4,10))-(1000*LOG(W137,10)))))</f>
        <v>0</v>
      </c>
      <c r="Z137" s="3">
        <f>IF(Y137="",0,(Z$4*(101+(1000*LOG(Y$4,10))-(1000*LOG(Y137,10)))))</f>
        <v>0</v>
      </c>
      <c r="AB137" s="3">
        <f>IF(AA137="",0,(AB$4*(101+(1000*LOG(AA$4,10))-(1000*LOG(AA137,10)))))</f>
        <v>0</v>
      </c>
      <c r="AD137" s="3">
        <f>IF(AC137="",0,(AD$4*(101+(1000*LOG(AC$4,10))-(1000*LOG(AC137,10)))))</f>
        <v>0</v>
      </c>
      <c r="AF137" s="3">
        <f>IF(AE137="",0,(AF$4*(101+(1000*LOG(AE$4,10))-(1000*LOG(AE137,10)))))</f>
        <v>0</v>
      </c>
      <c r="AH137" s="3">
        <f>IF(AG137="",0,(AH$4*(101+(1000*LOG(AG$4,10))-(1000*LOG(AG137,10)))))</f>
        <v>0</v>
      </c>
      <c r="AJ137" s="3">
        <f>IF(AI137="",0,(AJ$4*(101+(1000*LOG(AI$4,10))-(1000*LOG(AI137,10)))))</f>
        <v>0</v>
      </c>
      <c r="AL137" s="3">
        <f>IF(AK137="",0,(AL$4*(101+(1000*LOG(AK$4,10))-(1000*LOG(AK137,10)))))</f>
        <v>0</v>
      </c>
      <c r="AN137" s="3">
        <f>IF(AM137="",0,(AN$4*(101+(1000*LOG(AM$4,10))-(1000*LOG(AM137,10)))))</f>
        <v>0</v>
      </c>
      <c r="AP137" s="3">
        <f>IF(AO137="",0,(AP$4*(101+(1000*LOG(AO$4,10))-(1000*LOG(AO137,10)))))</f>
        <v>0</v>
      </c>
      <c r="AQ137" s="3">
        <f>N137+P137+R137+T137+V137+X137+Z137+AB137+AD137+AF137+AH137+AJ137+AL137+AN137+AP137</f>
        <v>0</v>
      </c>
      <c r="AR137" s="6">
        <f>BL137</f>
        <v>0</v>
      </c>
      <c r="AS137" s="4" t="s">
        <v>626</v>
      </c>
      <c r="AT137" s="3">
        <f>IF(AS137="*",AR137*0.05,0)</f>
        <v>0</v>
      </c>
      <c r="AU137" s="7">
        <f>AR137+AT137</f>
        <v>0</v>
      </c>
      <c r="AV137" s="4" t="s">
        <v>27</v>
      </c>
      <c r="AW137" s="3">
        <f>N137</f>
        <v>0</v>
      </c>
      <c r="AX137" s="3">
        <f>P137</f>
        <v>0</v>
      </c>
      <c r="AY137" s="3">
        <f>R137</f>
        <v>0</v>
      </c>
      <c r="AZ137" s="3">
        <f>T137</f>
        <v>0</v>
      </c>
      <c r="BA137" s="3">
        <f>V137</f>
        <v>0</v>
      </c>
      <c r="BB137" s="3">
        <f>X137</f>
        <v>0</v>
      </c>
      <c r="BC137" s="3">
        <f>Z137</f>
        <v>0</v>
      </c>
      <c r="BD137" s="3">
        <f>AB137</f>
        <v>0</v>
      </c>
      <c r="BE137" s="3">
        <f>AD137</f>
        <v>0</v>
      </c>
      <c r="BF137" s="3">
        <f>AF137</f>
        <v>0</v>
      </c>
      <c r="BG137" s="3">
        <f>AH137</f>
        <v>0</v>
      </c>
      <c r="BH137" s="3">
        <f>AJ137</f>
        <v>0</v>
      </c>
      <c r="BI137" s="3">
        <f>AL137</f>
        <v>0</v>
      </c>
      <c r="BJ137" s="3">
        <f>AN137</f>
        <v>0</v>
      </c>
      <c r="BK137" s="3">
        <f>AP137</f>
        <v>0</v>
      </c>
      <c r="BL137" s="8">
        <f>(LARGE(AW137:BK137,1))+(LARGE(AW137:BK137,2))+(LARGE(AW137:BK137,3))+(LARGE(AW137:BK137,4))+(LARGE(AW137:BK137,5))</f>
        <v>0</v>
      </c>
    </row>
    <row r="138" spans="1:64" ht="12">
      <c r="A138" s="4">
        <f>COUNTIF(AW138:BK138,"&gt;0")</f>
        <v>0</v>
      </c>
      <c r="B138" s="2">
        <v>1</v>
      </c>
      <c r="C138" s="3">
        <f>DATEDIF(B138,$C$4,"Y")</f>
        <v>118</v>
      </c>
      <c r="D138" s="1" t="s">
        <v>50</v>
      </c>
      <c r="E138" s="1" t="str">
        <f>IF(C138&lt;46,"YES","NO")</f>
        <v>NO</v>
      </c>
      <c r="F138" s="1" t="str">
        <f>IF(AND(C138&gt;45,C138&lt;66),"YES","NO")</f>
        <v>NO</v>
      </c>
      <c r="G138" s="1" t="str">
        <f>IF(AND(C138&gt;65,C138&lt;100),"YES","NO")</f>
        <v>NO</v>
      </c>
      <c r="H138" s="1" t="s">
        <v>94</v>
      </c>
      <c r="I138" s="1">
        <v>3</v>
      </c>
      <c r="J138" s="1">
        <f>J137+1</f>
        <v>134</v>
      </c>
      <c r="K138" s="1" t="s">
        <v>553</v>
      </c>
      <c r="L138" s="1" t="s">
        <v>588</v>
      </c>
      <c r="N138" s="3">
        <f>IF(M138="",0,(N$4*(101+(1000*LOG(M$4,10))-(1000*LOG(M138,10)))))</f>
        <v>0</v>
      </c>
      <c r="P138" s="3">
        <f>IF(O138="",0,(P$4*(101+(1000*LOG(O$4,10))-(1000*LOG(O138,10)))))</f>
        <v>0</v>
      </c>
      <c r="R138" s="5">
        <f>IF(Q138="",0,(R$4*(101+(1000*LOG(Q$4,10))-(1000*LOG(Q138,10)))))</f>
        <v>0</v>
      </c>
      <c r="T138" s="3">
        <f>IF(S138="",0,(T$4*(101+(1000*LOG(S$4,10))-(1000*LOG(S138,10)))))</f>
        <v>0</v>
      </c>
      <c r="V138" s="3">
        <f>IF(U138="",0,(V$4*(101+(1000*LOG(U$4,10))-(1000*LOG(U138,10)))))</f>
        <v>0</v>
      </c>
      <c r="X138" s="3">
        <f>IF(W138="",0,(X$4*(101+(1000*LOG(W$4,10))-(1000*LOG(W138,10)))))</f>
        <v>0</v>
      </c>
      <c r="Z138" s="3">
        <f>IF(Y138="",0,(Z$4*(101+(1000*LOG(Y$4,10))-(1000*LOG(Y138,10)))))</f>
        <v>0</v>
      </c>
      <c r="AB138" s="3">
        <f>IF(AA138="",0,(AB$4*(101+(1000*LOG(AA$4,10))-(1000*LOG(AA138,10)))))</f>
        <v>0</v>
      </c>
      <c r="AD138" s="3">
        <f>IF(AC138="",0,(AD$4*(101+(1000*LOG(AC$4,10))-(1000*LOG(AC138,10)))))</f>
        <v>0</v>
      </c>
      <c r="AF138" s="3">
        <f>IF(AE138="",0,(AF$4*(101+(1000*LOG(AE$4,10))-(1000*LOG(AE138,10)))))</f>
        <v>0</v>
      </c>
      <c r="AH138" s="3">
        <f>IF(AG138="",0,(AH$4*(101+(1000*LOG(AG$4,10))-(1000*LOG(AG138,10)))))</f>
        <v>0</v>
      </c>
      <c r="AJ138" s="3">
        <f>IF(AI138="",0,(AJ$4*(101+(1000*LOG(AI$4,10))-(1000*LOG(AI138,10)))))</f>
        <v>0</v>
      </c>
      <c r="AL138" s="3">
        <f>IF(AK138="",0,(AL$4*(101+(1000*LOG(AK$4,10))-(1000*LOG(AK138,10)))))</f>
        <v>0</v>
      </c>
      <c r="AN138" s="3">
        <f>IF(AM138="",0,(AN$4*(101+(1000*LOG(AM$4,10))-(1000*LOG(AM138,10)))))</f>
        <v>0</v>
      </c>
      <c r="AP138" s="3">
        <f>IF(AO138="",0,(AP$4*(101+(1000*LOG(AO$4,10))-(1000*LOG(AO138,10)))))</f>
        <v>0</v>
      </c>
      <c r="AQ138" s="3">
        <f>N138+P138+R138+T138+V138+X138+Z138+AB138+AD138+AF138+AH138+AJ138+AL138+AN138+AP138</f>
        <v>0</v>
      </c>
      <c r="AR138" s="6">
        <f>BL138</f>
        <v>0</v>
      </c>
      <c r="AS138" s="4" t="s">
        <v>626</v>
      </c>
      <c r="AT138" s="3">
        <f>IF(AS138="*",AR138*0.05,0)</f>
        <v>0</v>
      </c>
      <c r="AU138" s="7">
        <f>AR138+AT138</f>
        <v>0</v>
      </c>
      <c r="AV138" s="26" t="s">
        <v>522</v>
      </c>
      <c r="AW138" s="3">
        <f>N138</f>
        <v>0</v>
      </c>
      <c r="AX138" s="3">
        <f>P138</f>
        <v>0</v>
      </c>
      <c r="AY138" s="3">
        <f>R138</f>
        <v>0</v>
      </c>
      <c r="AZ138" s="3">
        <f>T138</f>
        <v>0</v>
      </c>
      <c r="BA138" s="3">
        <f>V138</f>
        <v>0</v>
      </c>
      <c r="BB138" s="3">
        <f>X138</f>
        <v>0</v>
      </c>
      <c r="BC138" s="3">
        <f>Z138</f>
        <v>0</v>
      </c>
      <c r="BD138" s="3">
        <f>AB138</f>
        <v>0</v>
      </c>
      <c r="BE138" s="3">
        <f>AD138</f>
        <v>0</v>
      </c>
      <c r="BF138" s="3">
        <f>AF138</f>
        <v>0</v>
      </c>
      <c r="BG138" s="3">
        <f>AH138</f>
        <v>0</v>
      </c>
      <c r="BH138" s="3">
        <f>AJ138</f>
        <v>0</v>
      </c>
      <c r="BI138" s="3">
        <f>AL138</f>
        <v>0</v>
      </c>
      <c r="BJ138" s="3">
        <f>AN138</f>
        <v>0</v>
      </c>
      <c r="BK138" s="3">
        <f>AP138</f>
        <v>0</v>
      </c>
      <c r="BL138" s="8">
        <f>(LARGE(AW138:BK138,1))+(LARGE(AW138:BK138,2))+(LARGE(AW138:BK138,3))+(LARGE(AW138:BK138,4))+(LARGE(AW138:BK138,5))</f>
        <v>0</v>
      </c>
    </row>
    <row r="139" spans="1:64" ht="12">
      <c r="A139" s="4">
        <f>COUNTIF(AW139:BK139,"&gt;0")</f>
        <v>0</v>
      </c>
      <c r="B139" s="2">
        <v>1</v>
      </c>
      <c r="C139" s="3">
        <f>DATEDIF(B139,$C$4,"Y")</f>
        <v>118</v>
      </c>
      <c r="D139" s="1" t="s">
        <v>521</v>
      </c>
      <c r="E139" s="1" t="str">
        <f>IF(C139&lt;46,"YES","NO")</f>
        <v>NO</v>
      </c>
      <c r="F139" s="1" t="str">
        <f>IF(AND(C139&gt;45,C139&lt;66),"YES","NO")</f>
        <v>NO</v>
      </c>
      <c r="G139" s="1" t="str">
        <f>IF(AND(C139&gt;65,C139&lt;100),"YES","NO")</f>
        <v>NO</v>
      </c>
      <c r="H139" s="1" t="s">
        <v>555</v>
      </c>
      <c r="I139" s="1">
        <v>3</v>
      </c>
      <c r="J139" s="1">
        <f>J138+1</f>
        <v>135</v>
      </c>
      <c r="K139" s="1" t="s">
        <v>556</v>
      </c>
      <c r="L139" s="1" t="s">
        <v>557</v>
      </c>
      <c r="N139" s="3">
        <f>IF(M139="",0,(N$4*(101+(1000*LOG(M$4,10))-(1000*LOG(M139,10)))))</f>
        <v>0</v>
      </c>
      <c r="P139" s="3">
        <f>IF(O139="",0,(P$4*(101+(1000*LOG(O$4,10))-(1000*LOG(O139,10)))))</f>
        <v>0</v>
      </c>
      <c r="R139" s="5">
        <f>IF(Q139="",0,(R$4*(101+(1000*LOG(Q$4,10))-(1000*LOG(Q139,10)))))</f>
        <v>0</v>
      </c>
      <c r="T139" s="3">
        <f>IF(S139="",0,(T$4*(101+(1000*LOG(S$4,10))-(1000*LOG(S139,10)))))</f>
        <v>0</v>
      </c>
      <c r="V139" s="3">
        <f>IF(U139="",0,(V$4*(101+(1000*LOG(U$4,10))-(1000*LOG(U139,10)))))</f>
        <v>0</v>
      </c>
      <c r="X139" s="3">
        <f>IF(W139="",0,(X$4*(101+(1000*LOG(W$4,10))-(1000*LOG(W139,10)))))</f>
        <v>0</v>
      </c>
      <c r="Z139" s="3">
        <f>IF(Y139="",0,(Z$4*(101+(1000*LOG(Y$4,10))-(1000*LOG(Y139,10)))))</f>
        <v>0</v>
      </c>
      <c r="AB139" s="3">
        <f>IF(AA139="",0,(AB$4*(101+(1000*LOG(AA$4,10))-(1000*LOG(AA139,10)))))</f>
        <v>0</v>
      </c>
      <c r="AD139" s="3">
        <f>IF(AC139="",0,(AD$4*(101+(1000*LOG(AC$4,10))-(1000*LOG(AC139,10)))))</f>
        <v>0</v>
      </c>
      <c r="AF139" s="3">
        <f>IF(AE139="",0,(AF$4*(101+(1000*LOG(AE$4,10))-(1000*LOG(AE139,10)))))</f>
        <v>0</v>
      </c>
      <c r="AH139" s="3">
        <f>IF(AG139="",0,(AH$4*(101+(1000*LOG(AG$4,10))-(1000*LOG(AG139,10)))))</f>
        <v>0</v>
      </c>
      <c r="AJ139" s="3">
        <f>IF(AI139="",0,(AJ$4*(101+(1000*LOG(AI$4,10))-(1000*LOG(AI139,10)))))</f>
        <v>0</v>
      </c>
      <c r="AL139" s="3">
        <f>IF(AK139="",0,(AL$4*(101+(1000*LOG(AK$4,10))-(1000*LOG(AK139,10)))))</f>
        <v>0</v>
      </c>
      <c r="AN139" s="3">
        <f>IF(AM139="",0,(AN$4*(101+(1000*LOG(AM$4,10))-(1000*LOG(AM139,10)))))</f>
        <v>0</v>
      </c>
      <c r="AP139" s="3">
        <f>IF(AO139="",0,(AP$4*(101+(1000*LOG(AO$4,10))-(1000*LOG(AO139,10)))))</f>
        <v>0</v>
      </c>
      <c r="AQ139" s="3">
        <f>N139+P139+R139+T139+V139+X139+Z139+AB139+AD139+AF139+AH139+AJ139+AL139+AN139+AP139</f>
        <v>0</v>
      </c>
      <c r="AR139" s="6">
        <f>BL139</f>
        <v>0</v>
      </c>
      <c r="AS139" s="4" t="s">
        <v>626</v>
      </c>
      <c r="AT139" s="3">
        <f>IF(AS139="*",AR139*0.05,0)</f>
        <v>0</v>
      </c>
      <c r="AU139" s="7">
        <f>AR139+AT139</f>
        <v>0</v>
      </c>
      <c r="AV139" s="4" t="s">
        <v>27</v>
      </c>
      <c r="AW139" s="3">
        <f>N139</f>
        <v>0</v>
      </c>
      <c r="AX139" s="3">
        <f>P139</f>
        <v>0</v>
      </c>
      <c r="AY139" s="3">
        <f>R139</f>
        <v>0</v>
      </c>
      <c r="AZ139" s="3">
        <f>T139</f>
        <v>0</v>
      </c>
      <c r="BA139" s="3">
        <f>V139</f>
        <v>0</v>
      </c>
      <c r="BB139" s="3">
        <f>X139</f>
        <v>0</v>
      </c>
      <c r="BC139" s="3">
        <f>Z139</f>
        <v>0</v>
      </c>
      <c r="BD139" s="3">
        <f>AB139</f>
        <v>0</v>
      </c>
      <c r="BE139" s="3">
        <f>AD139</f>
        <v>0</v>
      </c>
      <c r="BF139" s="3">
        <f>AF139</f>
        <v>0</v>
      </c>
      <c r="BG139" s="3">
        <f>AH139</f>
        <v>0</v>
      </c>
      <c r="BH139" s="3">
        <f>AJ139</f>
        <v>0</v>
      </c>
      <c r="BI139" s="3">
        <f>AL139</f>
        <v>0</v>
      </c>
      <c r="BJ139" s="3">
        <f>AN139</f>
        <v>0</v>
      </c>
      <c r="BK139" s="3">
        <f>AP139</f>
        <v>0</v>
      </c>
      <c r="BL139" s="8">
        <f>(LARGE(AW139:BK139,1))+(LARGE(AW139:BK139,2))+(LARGE(AW139:BK139,3))+(LARGE(AW139:BK139,4))+(LARGE(AW139:BK139,5))</f>
        <v>0</v>
      </c>
    </row>
    <row r="140" spans="1:64" ht="12">
      <c r="A140" s="4">
        <f>COUNTIF(AW140:BK140,"&gt;0")</f>
        <v>0</v>
      </c>
      <c r="B140" s="2">
        <v>22986</v>
      </c>
      <c r="C140" s="3">
        <f>DATEDIF(B140,$C$4,"Y")</f>
        <v>55</v>
      </c>
      <c r="D140" s="1" t="s">
        <v>50</v>
      </c>
      <c r="E140" s="1" t="str">
        <f>IF(C140&lt;46,"YES","NO")</f>
        <v>NO</v>
      </c>
      <c r="F140" s="1" t="str">
        <f>IF(AND(C140&gt;45,C140&lt;66),"YES","NO")</f>
        <v>YES</v>
      </c>
      <c r="G140" s="1" t="str">
        <f>IF(AND(C140&gt;65,C140&lt;100),"YES","NO")</f>
        <v>NO</v>
      </c>
      <c r="H140" s="1" t="s">
        <v>429</v>
      </c>
      <c r="I140" s="1">
        <v>2</v>
      </c>
      <c r="J140" s="1">
        <f>J139+1</f>
        <v>136</v>
      </c>
      <c r="K140" s="1" t="s">
        <v>227</v>
      </c>
      <c r="L140" s="1" t="s">
        <v>371</v>
      </c>
      <c r="N140" s="3">
        <f>IF(M140="",0,(N$4*(101+(1000*LOG(M$4,10))-(1000*LOG(M140,10)))))</f>
        <v>0</v>
      </c>
      <c r="P140" s="3">
        <f>IF(O140="",0,(P$4*(101+(1000*LOG(O$4,10))-(1000*LOG(O140,10)))))</f>
        <v>0</v>
      </c>
      <c r="R140" s="5">
        <f>IF(Q140="",0,(R$4*(101+(1000*LOG(Q$4,10))-(1000*LOG(Q140,10)))))</f>
        <v>0</v>
      </c>
      <c r="T140" s="3">
        <f>IF(S140="",0,(T$4*(101+(1000*LOG(S$4,10))-(1000*LOG(S140,10)))))</f>
        <v>0</v>
      </c>
      <c r="V140" s="3">
        <f>IF(U140="",0,(V$4*(101+(1000*LOG(U$4,10))-(1000*LOG(U140,10)))))</f>
        <v>0</v>
      </c>
      <c r="X140" s="3">
        <f>IF(W140="",0,(X$4*(101+(1000*LOG(W$4,10))-(1000*LOG(W140,10)))))</f>
        <v>0</v>
      </c>
      <c r="Z140" s="3">
        <f>IF(Y140="",0,(Z$4*(101+(1000*LOG(Y$4,10))-(1000*LOG(Y140,10)))))</f>
        <v>0</v>
      </c>
      <c r="AB140" s="3">
        <f>IF(AA140="",0,(AB$4*(101+(1000*LOG(AA$4,10))-(1000*LOG(AA140,10)))))</f>
        <v>0</v>
      </c>
      <c r="AD140" s="3">
        <f>IF(AC140="",0,(AD$4*(101+(1000*LOG(AC$4,10))-(1000*LOG(AC140,10)))))</f>
        <v>0</v>
      </c>
      <c r="AF140" s="3">
        <f>IF(AE140="",0,(AF$4*(101+(1000*LOG(AE$4,10))-(1000*LOG(AE140,10)))))</f>
        <v>0</v>
      </c>
      <c r="AH140" s="3">
        <f>IF(AG140="",0,(AH$4*(101+(1000*LOG(AG$4,10))-(1000*LOG(AG140,10)))))</f>
        <v>0</v>
      </c>
      <c r="AJ140" s="3">
        <f>IF(AI140="",0,(AJ$4*(101+(1000*LOG(AI$4,10))-(1000*LOG(AI140,10)))))</f>
        <v>0</v>
      </c>
      <c r="AL140" s="3">
        <f>IF(AK140="",0,(AL$4*(101+(1000*LOG(AK$4,10))-(1000*LOG(AK140,10)))))</f>
        <v>0</v>
      </c>
      <c r="AN140" s="3">
        <f>IF(AM140="",0,(AN$4*(101+(1000*LOG(AM$4,10))-(1000*LOG(AM140,10)))))</f>
        <v>0</v>
      </c>
      <c r="AP140" s="3">
        <f>IF(AO140="",0,(AP$4*(101+(1000*LOG(AO$4,10))-(1000*LOG(AO140,10)))))</f>
        <v>0</v>
      </c>
      <c r="AQ140" s="3">
        <f>N140+P140+R140+T140+V140+X140+Z140+AB140+AD140+AF140+AH140+AJ140+AL140+AN140+AP140</f>
        <v>0</v>
      </c>
      <c r="AR140" s="6">
        <f>BL140</f>
        <v>0</v>
      </c>
      <c r="AS140" s="9" t="s">
        <v>626</v>
      </c>
      <c r="AT140" s="3">
        <f>IF(AS140="*",AR140*0.05,0)</f>
        <v>0</v>
      </c>
      <c r="AU140" s="7">
        <f>AR140+AT140</f>
        <v>0</v>
      </c>
      <c r="AV140" s="4" t="s">
        <v>27</v>
      </c>
      <c r="AW140" s="3">
        <f>N140</f>
        <v>0</v>
      </c>
      <c r="AX140" s="3">
        <f>P140</f>
        <v>0</v>
      </c>
      <c r="AY140" s="3">
        <f>R140</f>
        <v>0</v>
      </c>
      <c r="AZ140" s="3">
        <f>T140</f>
        <v>0</v>
      </c>
      <c r="BA140" s="3">
        <f>V140</f>
        <v>0</v>
      </c>
      <c r="BB140" s="3">
        <f>X140</f>
        <v>0</v>
      </c>
      <c r="BC140" s="3">
        <f>Z140</f>
        <v>0</v>
      </c>
      <c r="BD140" s="3">
        <f>AB140</f>
        <v>0</v>
      </c>
      <c r="BE140" s="3">
        <f>AD140</f>
        <v>0</v>
      </c>
      <c r="BF140" s="3">
        <f>AF140</f>
        <v>0</v>
      </c>
      <c r="BG140" s="3">
        <f>AH140</f>
        <v>0</v>
      </c>
      <c r="BH140" s="3">
        <f>AJ140</f>
        <v>0</v>
      </c>
      <c r="BI140" s="3">
        <f>AL140</f>
        <v>0</v>
      </c>
      <c r="BJ140" s="3">
        <f>AN140</f>
        <v>0</v>
      </c>
      <c r="BK140" s="3">
        <f>AP140</f>
        <v>0</v>
      </c>
      <c r="BL140" s="8">
        <f>(LARGE(AW140:BK140,1))+(LARGE(AW140:BK140,2))+(LARGE(AW140:BK140,3))+(LARGE(AW140:BK140,4))+(LARGE(AW140:BK140,5))</f>
        <v>0</v>
      </c>
    </row>
    <row r="141" spans="1:64" ht="12">
      <c r="A141" s="4">
        <f>COUNTIF(AW141:BK141,"&gt;0")</f>
        <v>0</v>
      </c>
      <c r="B141" s="2">
        <v>1</v>
      </c>
      <c r="C141" s="3">
        <f>DATEDIF(B141,$C$4,"Y")</f>
        <v>118</v>
      </c>
      <c r="D141" s="1" t="s">
        <v>521</v>
      </c>
      <c r="E141" s="1" t="str">
        <f>IF(C141&lt;46,"YES","NO")</f>
        <v>NO</v>
      </c>
      <c r="F141" s="1" t="str">
        <f>IF(AND(C141&gt;45,C141&lt;66),"YES","NO")</f>
        <v>NO</v>
      </c>
      <c r="G141" s="1" t="str">
        <f>IF(AND(C141&gt;65,C141&lt;100),"YES","NO")</f>
        <v>NO</v>
      </c>
      <c r="H141" s="1" t="s">
        <v>543</v>
      </c>
      <c r="I141" s="1">
        <v>3</v>
      </c>
      <c r="J141" s="1">
        <f>J140+1</f>
        <v>137</v>
      </c>
      <c r="K141" s="1" t="s">
        <v>560</v>
      </c>
      <c r="L141" s="1" t="s">
        <v>561</v>
      </c>
      <c r="N141" s="3">
        <f>IF(M141="",0,(N$4*(101+(1000*LOG(M$4,10))-(1000*LOG(M141,10)))))</f>
        <v>0</v>
      </c>
      <c r="P141" s="3">
        <f>IF(O141="",0,(P$4*(101+(1000*LOG(O$4,10))-(1000*LOG(O141,10)))))</f>
        <v>0</v>
      </c>
      <c r="R141" s="5">
        <f>IF(Q141="",0,(R$4*(101+(1000*LOG(Q$4,10))-(1000*LOG(Q141,10)))))</f>
        <v>0</v>
      </c>
      <c r="T141" s="3">
        <f>IF(S141="",0,(T$4*(101+(1000*LOG(S$4,10))-(1000*LOG(S141,10)))))</f>
        <v>0</v>
      </c>
      <c r="V141" s="3">
        <f>IF(U141="",0,(V$4*(101+(1000*LOG(U$4,10))-(1000*LOG(U141,10)))))</f>
        <v>0</v>
      </c>
      <c r="X141" s="3">
        <f>IF(W141="",0,(X$4*(101+(1000*LOG(W$4,10))-(1000*LOG(W141,10)))))</f>
        <v>0</v>
      </c>
      <c r="Z141" s="3">
        <f>IF(Y141="",0,(Z$4*(101+(1000*LOG(Y$4,10))-(1000*LOG(Y141,10)))))</f>
        <v>0</v>
      </c>
      <c r="AB141" s="3">
        <f>IF(AA141="",0,(AB$4*(101+(1000*LOG(AA$4,10))-(1000*LOG(AA141,10)))))</f>
        <v>0</v>
      </c>
      <c r="AD141" s="3">
        <f>IF(AC141="",0,(AD$4*(101+(1000*LOG(AC$4,10))-(1000*LOG(AC141,10)))))</f>
        <v>0</v>
      </c>
      <c r="AF141" s="3">
        <f>IF(AE141="",0,(AF$4*(101+(1000*LOG(AE$4,10))-(1000*LOG(AE141,10)))))</f>
        <v>0</v>
      </c>
      <c r="AH141" s="3">
        <f>IF(AG141="",0,(AH$4*(101+(1000*LOG(AG$4,10))-(1000*LOG(AG141,10)))))</f>
        <v>0</v>
      </c>
      <c r="AJ141" s="3">
        <f>IF(AI141="",0,(AJ$4*(101+(1000*LOG(AI$4,10))-(1000*LOG(AI141,10)))))</f>
        <v>0</v>
      </c>
      <c r="AL141" s="3">
        <f>IF(AK141="",0,(AL$4*(101+(1000*LOG(AK$4,10))-(1000*LOG(AK141,10)))))</f>
        <v>0</v>
      </c>
      <c r="AN141" s="3">
        <f>IF(AM141="",0,(AN$4*(101+(1000*LOG(AM$4,10))-(1000*LOG(AM141,10)))))</f>
        <v>0</v>
      </c>
      <c r="AP141" s="3">
        <f>IF(AO141="",0,(AP$4*(101+(1000*LOG(AO$4,10))-(1000*LOG(AO141,10)))))</f>
        <v>0</v>
      </c>
      <c r="AQ141" s="3">
        <f>N141+P141+R141+T141+V141+X141+Z141+AB141+AD141+AF141+AH141+AJ141+AL141+AN141+AP141</f>
        <v>0</v>
      </c>
      <c r="AR141" s="6">
        <f>BL141</f>
        <v>0</v>
      </c>
      <c r="AS141" s="4" t="s">
        <v>626</v>
      </c>
      <c r="AT141" s="3">
        <f>IF(AS141="*",AR141*0.05,0)</f>
        <v>0</v>
      </c>
      <c r="AU141" s="7">
        <f>AR141+AT141</f>
        <v>0</v>
      </c>
      <c r="AV141" s="4" t="s">
        <v>27</v>
      </c>
      <c r="AW141" s="3">
        <f>N141</f>
        <v>0</v>
      </c>
      <c r="AX141" s="3">
        <f>P141</f>
        <v>0</v>
      </c>
      <c r="AY141" s="3">
        <f>R141</f>
        <v>0</v>
      </c>
      <c r="AZ141" s="3">
        <f>T141</f>
        <v>0</v>
      </c>
      <c r="BA141" s="3">
        <f>V141</f>
        <v>0</v>
      </c>
      <c r="BB141" s="3">
        <f>X141</f>
        <v>0</v>
      </c>
      <c r="BC141" s="3">
        <f>Z141</f>
        <v>0</v>
      </c>
      <c r="BD141" s="3">
        <f>AB141</f>
        <v>0</v>
      </c>
      <c r="BE141" s="3">
        <f>AD141</f>
        <v>0</v>
      </c>
      <c r="BF141" s="3">
        <f>AF141</f>
        <v>0</v>
      </c>
      <c r="BG141" s="3">
        <f>AH141</f>
        <v>0</v>
      </c>
      <c r="BH141" s="3">
        <f>AJ141</f>
        <v>0</v>
      </c>
      <c r="BI141" s="3">
        <f>AL141</f>
        <v>0</v>
      </c>
      <c r="BJ141" s="3">
        <f>AN141</f>
        <v>0</v>
      </c>
      <c r="BK141" s="3">
        <f>AP141</f>
        <v>0</v>
      </c>
      <c r="BL141" s="8">
        <f>(LARGE(AW141:BK141,1))+(LARGE(AW141:BK141,2))+(LARGE(AW141:BK141,3))+(LARGE(AW141:BK141,4))+(LARGE(AW141:BK141,5))</f>
        <v>0</v>
      </c>
    </row>
    <row r="142" spans="1:64" ht="12">
      <c r="A142" s="4">
        <f>COUNTIF(AW142:BK142,"&gt;0")</f>
        <v>0</v>
      </c>
      <c r="B142" s="2">
        <v>17226</v>
      </c>
      <c r="C142" s="3">
        <f>DATEDIF(B142,$C$4,"Y")</f>
        <v>71</v>
      </c>
      <c r="D142" s="1" t="s">
        <v>332</v>
      </c>
      <c r="E142" s="1" t="str">
        <f>IF(C142&lt;46,"YES","NO")</f>
        <v>NO</v>
      </c>
      <c r="F142" s="1" t="str">
        <f>IF(AND(C142&gt;45,C142&lt;66),"YES","NO")</f>
        <v>NO</v>
      </c>
      <c r="G142" s="1" t="str">
        <f>IF(AND(C142&gt;65,C142&lt;100),"YES","NO")</f>
        <v>YES</v>
      </c>
      <c r="H142" s="1" t="s">
        <v>11</v>
      </c>
      <c r="I142" s="1">
        <v>1</v>
      </c>
      <c r="J142" s="1">
        <f>J141+1</f>
        <v>138</v>
      </c>
      <c r="K142" s="1" t="s">
        <v>221</v>
      </c>
      <c r="L142" s="1" t="s">
        <v>441</v>
      </c>
      <c r="N142" s="3">
        <f>IF(M142="",0,(N$4*(101+(1000*LOG(M$4,10))-(1000*LOG(M142,10)))))</f>
        <v>0</v>
      </c>
      <c r="P142" s="3">
        <f>IF(O142="",0,(P$4*(101+(1000*LOG(O$4,10))-(1000*LOG(O142,10)))))</f>
        <v>0</v>
      </c>
      <c r="R142" s="5">
        <f>IF(Q142="",0,(R$4*(101+(1000*LOG(Q$4,10))-(1000*LOG(Q142,10)))))</f>
        <v>0</v>
      </c>
      <c r="T142" s="3">
        <f>IF(S142="",0,(T$4*(101+(1000*LOG(S$4,10))-(1000*LOG(S142,10)))))</f>
        <v>0</v>
      </c>
      <c r="V142" s="3">
        <f>IF(U142="",0,(V$4*(101+(1000*LOG(U$4,10))-(1000*LOG(U142,10)))))</f>
        <v>0</v>
      </c>
      <c r="X142" s="3">
        <f>IF(W142="",0,(X$4*(101+(1000*LOG(W$4,10))-(1000*LOG(W142,10)))))</f>
        <v>0</v>
      </c>
      <c r="Z142" s="3">
        <f>IF(Y142="",0,(Z$4*(101+(1000*LOG(Y$4,10))-(1000*LOG(Y142,10)))))</f>
        <v>0</v>
      </c>
      <c r="AB142" s="3">
        <f>IF(AA142="",0,(AB$4*(101+(1000*LOG(AA$4,10))-(1000*LOG(AA142,10)))))</f>
        <v>0</v>
      </c>
      <c r="AD142" s="3">
        <f>IF(AC142="",0,(AD$4*(101+(1000*LOG(AC$4,10))-(1000*LOG(AC142,10)))))</f>
        <v>0</v>
      </c>
      <c r="AF142" s="3">
        <f>IF(AE142="",0,(AF$4*(101+(1000*LOG(AE$4,10))-(1000*LOG(AE142,10)))))</f>
        <v>0</v>
      </c>
      <c r="AH142" s="3">
        <f>IF(AG142="",0,(AH$4*(101+(1000*LOG(AG$4,10))-(1000*LOG(AG142,10)))))</f>
        <v>0</v>
      </c>
      <c r="AJ142" s="3">
        <f>IF(AI142="",0,(AJ$4*(101+(1000*LOG(AI$4,10))-(1000*LOG(AI142,10)))))</f>
        <v>0</v>
      </c>
      <c r="AL142" s="3">
        <f>IF(AK142="",0,(AL$4*(101+(1000*LOG(AK$4,10))-(1000*LOG(AK142,10)))))</f>
        <v>0</v>
      </c>
      <c r="AN142" s="3">
        <f>IF(AM142="",0,(AN$4*(101+(1000*LOG(AM$4,10))-(1000*LOG(AM142,10)))))</f>
        <v>0</v>
      </c>
      <c r="AP142" s="3">
        <f>IF(AO142="",0,(AP$4*(101+(1000*LOG(AO$4,10))-(1000*LOG(AO142,10)))))</f>
        <v>0</v>
      </c>
      <c r="AQ142" s="3">
        <f>N142+P142+R142+T142+V142+X142+Z142+AB142+AD142+AF142+AH142+AJ142+AL142+AN142+AP142</f>
        <v>0</v>
      </c>
      <c r="AR142" s="6">
        <f>BL142</f>
        <v>0</v>
      </c>
      <c r="AS142" s="12" t="s">
        <v>626</v>
      </c>
      <c r="AT142" s="3">
        <f>IF(AS142="*",AR142*0.05,0)</f>
        <v>0</v>
      </c>
      <c r="AU142" s="7">
        <f>AR142+AT142</f>
        <v>0</v>
      </c>
      <c r="AV142" s="4" t="s">
        <v>27</v>
      </c>
      <c r="AW142" s="3">
        <f>N142</f>
        <v>0</v>
      </c>
      <c r="AX142" s="3">
        <f>P142</f>
        <v>0</v>
      </c>
      <c r="AY142" s="3">
        <f>R142</f>
        <v>0</v>
      </c>
      <c r="AZ142" s="3">
        <f>T142</f>
        <v>0</v>
      </c>
      <c r="BA142" s="3">
        <f>V142</f>
        <v>0</v>
      </c>
      <c r="BB142" s="3">
        <f>X142</f>
        <v>0</v>
      </c>
      <c r="BC142" s="3">
        <f>Z142</f>
        <v>0</v>
      </c>
      <c r="BD142" s="3">
        <f>AB142</f>
        <v>0</v>
      </c>
      <c r="BE142" s="3">
        <f>AD142</f>
        <v>0</v>
      </c>
      <c r="BF142" s="3">
        <f>AF142</f>
        <v>0</v>
      </c>
      <c r="BG142" s="3">
        <f>AH142</f>
        <v>0</v>
      </c>
      <c r="BH142" s="3">
        <f>AJ142</f>
        <v>0</v>
      </c>
      <c r="BI142" s="3">
        <f>AL142</f>
        <v>0</v>
      </c>
      <c r="BJ142" s="3">
        <f>AN142</f>
        <v>0</v>
      </c>
      <c r="BK142" s="3">
        <f>AP142</f>
        <v>0</v>
      </c>
      <c r="BL142" s="8">
        <f>(LARGE(AW142:BK142,1))+(LARGE(AW142:BK142,2))+(LARGE(AW142:BK142,3))+(LARGE(AW142:BK142,4))+(LARGE(AW142:BK142,5))</f>
        <v>0</v>
      </c>
    </row>
    <row r="143" spans="1:64" ht="12">
      <c r="A143" s="4">
        <f>COUNTIF(AW143:BK143,"&gt;0")</f>
        <v>0</v>
      </c>
      <c r="B143" s="2">
        <v>21267</v>
      </c>
      <c r="C143" s="3">
        <f>DATEDIF(B143,$C$4,"Y")</f>
        <v>60</v>
      </c>
      <c r="D143" s="1" t="s">
        <v>521</v>
      </c>
      <c r="E143" s="1" t="str">
        <f>IF(C143&lt;46,"YES","NO")</f>
        <v>NO</v>
      </c>
      <c r="F143" s="1" t="str">
        <f>IF(AND(C143&gt;45,C143&lt;66),"YES","NO")</f>
        <v>YES</v>
      </c>
      <c r="G143" s="1" t="str">
        <f>IF(AND(C143&gt;65,C143&lt;100),"YES","NO")</f>
        <v>NO</v>
      </c>
      <c r="H143" s="1" t="s">
        <v>315</v>
      </c>
      <c r="I143" s="1">
        <v>2</v>
      </c>
      <c r="J143" s="1">
        <f>J142+1</f>
        <v>139</v>
      </c>
      <c r="K143" s="12" t="s">
        <v>327</v>
      </c>
      <c r="L143" s="12" t="s">
        <v>535</v>
      </c>
      <c r="N143" s="3">
        <f>IF(M143="",0,(N$4*(101+(1000*LOG(M$4,10))-(1000*LOG(M143,10)))))</f>
        <v>0</v>
      </c>
      <c r="P143" s="3">
        <f>IF(O143="",0,(P$4*(101+(1000*LOG(O$4,10))-(1000*LOG(O143,10)))))</f>
        <v>0</v>
      </c>
      <c r="R143" s="5">
        <f>IF(Q143="",0,(R$4*(101+(1000*LOG(Q$4,10))-(1000*LOG(Q143,10)))))</f>
        <v>0</v>
      </c>
      <c r="T143" s="3">
        <f>IF(S143="",0,(T$4*(101+(1000*LOG(S$4,10))-(1000*LOG(S143,10)))))</f>
        <v>0</v>
      </c>
      <c r="V143" s="3">
        <f>IF(U143="",0,(V$4*(101+(1000*LOG(U$4,10))-(1000*LOG(U143,10)))))</f>
        <v>0</v>
      </c>
      <c r="X143" s="3">
        <f>IF(W143="",0,(X$4*(101+(1000*LOG(W$4,10))-(1000*LOG(W143,10)))))</f>
        <v>0</v>
      </c>
      <c r="Z143" s="3">
        <f>IF(Y143="",0,(Z$4*(101+(1000*LOG(Y$4,10))-(1000*LOG(Y143,10)))))</f>
        <v>0</v>
      </c>
      <c r="AB143" s="3">
        <f>IF(AA143="",0,(AB$4*(101+(1000*LOG(AA$4,10))-(1000*LOG(AA143,10)))))</f>
        <v>0</v>
      </c>
      <c r="AD143" s="3">
        <f>IF(AC143="",0,(AD$4*(101+(1000*LOG(AC$4,10))-(1000*LOG(AC143,10)))))</f>
        <v>0</v>
      </c>
      <c r="AF143" s="3">
        <f>IF(AE143="",0,(AF$4*(101+(1000*LOG(AE$4,10))-(1000*LOG(AE143,10)))))</f>
        <v>0</v>
      </c>
      <c r="AH143" s="3">
        <f>IF(AG143="",0,(AH$4*(101+(1000*LOG(AG$4,10))-(1000*LOG(AG143,10)))))</f>
        <v>0</v>
      </c>
      <c r="AJ143" s="3">
        <f>IF(AI143="",0,(AJ$4*(101+(1000*LOG(AI$4,10))-(1000*LOG(AI143,10)))))</f>
        <v>0</v>
      </c>
      <c r="AL143" s="3">
        <f>IF(AK143="",0,(AL$4*(101+(1000*LOG(AK$4,10))-(1000*LOG(AK143,10)))))</f>
        <v>0</v>
      </c>
      <c r="AN143" s="3">
        <f>IF(AM143="",0,(AN$4*(101+(1000*LOG(AM$4,10))-(1000*LOG(AM143,10)))))</f>
        <v>0</v>
      </c>
      <c r="AP143" s="3">
        <f>IF(AO143="",0,(AP$4*(101+(1000*LOG(AO$4,10))-(1000*LOG(AO143,10)))))</f>
        <v>0</v>
      </c>
      <c r="AQ143" s="3">
        <f>N143+P143+R143+T143+V143+X143+Z143+AB143+AD143+AF143+AH143+AJ143+AL143+AN143+AP143</f>
        <v>0</v>
      </c>
      <c r="AR143" s="6">
        <f>BL143</f>
        <v>0</v>
      </c>
      <c r="AS143" s="4" t="s">
        <v>626</v>
      </c>
      <c r="AT143" s="3">
        <f>IF(AS143="*",AR143*0.05,0)</f>
        <v>0</v>
      </c>
      <c r="AU143" s="7">
        <f>AR143+AT143</f>
        <v>0</v>
      </c>
      <c r="AV143" s="26" t="s">
        <v>522</v>
      </c>
      <c r="AW143" s="3">
        <f>N143</f>
        <v>0</v>
      </c>
      <c r="AX143" s="3">
        <f>P143</f>
        <v>0</v>
      </c>
      <c r="AY143" s="3">
        <f>R143</f>
        <v>0</v>
      </c>
      <c r="AZ143" s="3">
        <f>T143</f>
        <v>0</v>
      </c>
      <c r="BA143" s="3">
        <f>V143</f>
        <v>0</v>
      </c>
      <c r="BB143" s="3">
        <f>X143</f>
        <v>0</v>
      </c>
      <c r="BC143" s="3">
        <f>Z143</f>
        <v>0</v>
      </c>
      <c r="BD143" s="3">
        <f>AB143</f>
        <v>0</v>
      </c>
      <c r="BE143" s="3">
        <f>AD143</f>
        <v>0</v>
      </c>
      <c r="BF143" s="3">
        <f>AF143</f>
        <v>0</v>
      </c>
      <c r="BG143" s="3">
        <f>AH143</f>
        <v>0</v>
      </c>
      <c r="BH143" s="3">
        <f>AJ143</f>
        <v>0</v>
      </c>
      <c r="BI143" s="3">
        <f>AL143</f>
        <v>0</v>
      </c>
      <c r="BJ143" s="3">
        <f>AN143</f>
        <v>0</v>
      </c>
      <c r="BK143" s="3">
        <f>AP143</f>
        <v>0</v>
      </c>
      <c r="BL143" s="8">
        <f>(LARGE(AW143:BK143,1))+(LARGE(AW143:BK143,2))+(LARGE(AW143:BK143,3))+(LARGE(AW143:BK143,4))+(LARGE(AW143:BK143,5))</f>
        <v>0</v>
      </c>
    </row>
    <row r="144" spans="1:64" ht="12">
      <c r="A144" s="4">
        <f>COUNTIF(AW144:BK144,"&gt;0")</f>
        <v>0</v>
      </c>
      <c r="B144" s="2">
        <v>1</v>
      </c>
      <c r="C144" s="3">
        <f>DATEDIF(B144,$C$4,"Y")</f>
        <v>118</v>
      </c>
      <c r="D144" s="1" t="s">
        <v>332</v>
      </c>
      <c r="E144" s="1" t="str">
        <f>IF(C144&lt;46,"YES","NO")</f>
        <v>NO</v>
      </c>
      <c r="F144" s="1" t="str">
        <f>IF(AND(C144&gt;45,C144&lt;66),"YES","NO")</f>
        <v>NO</v>
      </c>
      <c r="G144" s="1" t="str">
        <f>IF(AND(C144&gt;65,C144&lt;100),"YES","NO")</f>
        <v>NO</v>
      </c>
      <c r="H144" s="1" t="s">
        <v>94</v>
      </c>
      <c r="I144" s="1">
        <v>3</v>
      </c>
      <c r="J144" s="1">
        <f>J143+1</f>
        <v>140</v>
      </c>
      <c r="K144" s="1" t="s">
        <v>256</v>
      </c>
      <c r="L144" s="1" t="s">
        <v>257</v>
      </c>
      <c r="N144" s="3">
        <f>IF(M144="",0,(N$4*(101+(1000*LOG(M$4,10))-(1000*LOG(M144,10)))))</f>
        <v>0</v>
      </c>
      <c r="P144" s="3">
        <f>IF(O144="",0,(P$4*(101+(1000*LOG(O$4,10))-(1000*LOG(O144,10)))))</f>
        <v>0</v>
      </c>
      <c r="R144" s="5">
        <f>IF(Q144="",0,(R$4*(101+(1000*LOG(Q$4,10))-(1000*LOG(Q144,10)))))</f>
        <v>0</v>
      </c>
      <c r="T144" s="3">
        <f>IF(S144="",0,(T$4*(101+(1000*LOG(S$4,10))-(1000*LOG(S144,10)))))</f>
        <v>0</v>
      </c>
      <c r="V144" s="3">
        <f>IF(U144="",0,(V$4*(101+(1000*LOG(U$4,10))-(1000*LOG(U144,10)))))</f>
        <v>0</v>
      </c>
      <c r="X144" s="3">
        <f>IF(W144="",0,(X$4*(101+(1000*LOG(W$4,10))-(1000*LOG(W144,10)))))</f>
        <v>0</v>
      </c>
      <c r="Z144" s="3">
        <f>IF(Y144="",0,(Z$4*(101+(1000*LOG(Y$4,10))-(1000*LOG(Y144,10)))))</f>
        <v>0</v>
      </c>
      <c r="AB144" s="3">
        <f>IF(AA144="",0,(AB$4*(101+(1000*LOG(AA$4,10))-(1000*LOG(AA144,10)))))</f>
        <v>0</v>
      </c>
      <c r="AD144" s="3">
        <f>IF(AC144="",0,(AD$4*(101+(1000*LOG(AC$4,10))-(1000*LOG(AC144,10)))))</f>
        <v>0</v>
      </c>
      <c r="AF144" s="3">
        <f>IF(AE144="",0,(AF$4*(101+(1000*LOG(AE$4,10))-(1000*LOG(AE144,10)))))</f>
        <v>0</v>
      </c>
      <c r="AH144" s="3">
        <f>IF(AG144="",0,(AH$4*(101+(1000*LOG(AG$4,10))-(1000*LOG(AG144,10)))))</f>
        <v>0</v>
      </c>
      <c r="AJ144" s="3">
        <f>IF(AI144="",0,(AJ$4*(101+(1000*LOG(AI$4,10))-(1000*LOG(AI144,10)))))</f>
        <v>0</v>
      </c>
      <c r="AL144" s="3">
        <f>IF(AK144="",0,(AL$4*(101+(1000*LOG(AK$4,10))-(1000*LOG(AK144,10)))))</f>
        <v>0</v>
      </c>
      <c r="AN144" s="3">
        <f>IF(AM144="",0,(AN$4*(101+(1000*LOG(AM$4,10))-(1000*LOG(AM144,10)))))</f>
        <v>0</v>
      </c>
      <c r="AP144" s="3">
        <f>IF(AO144="",0,(AP$4*(101+(1000*LOG(AO$4,10))-(1000*LOG(AO144,10)))))</f>
        <v>0</v>
      </c>
      <c r="AQ144" s="3">
        <f>N144+P144+R144+T144+V144+X144+Z144+AB144+AD144+AF144+AH144+AJ144+AL144+AN144+AP144</f>
        <v>0</v>
      </c>
      <c r="AR144" s="6">
        <f>BL144</f>
        <v>0</v>
      </c>
      <c r="AS144" s="4" t="s">
        <v>626</v>
      </c>
      <c r="AT144" s="3">
        <f>IF(AS144="*",AR144*0.05,0)</f>
        <v>0</v>
      </c>
      <c r="AU144" s="7">
        <f>AR144+AT144</f>
        <v>0</v>
      </c>
      <c r="AV144" s="26" t="s">
        <v>522</v>
      </c>
      <c r="AW144" s="3">
        <f>N144</f>
        <v>0</v>
      </c>
      <c r="AX144" s="3">
        <f>P144</f>
        <v>0</v>
      </c>
      <c r="AY144" s="3">
        <f>R144</f>
        <v>0</v>
      </c>
      <c r="AZ144" s="3">
        <f>T144</f>
        <v>0</v>
      </c>
      <c r="BA144" s="3">
        <f>V144</f>
        <v>0</v>
      </c>
      <c r="BB144" s="3">
        <f>X144</f>
        <v>0</v>
      </c>
      <c r="BC144" s="3">
        <f>Z144</f>
        <v>0</v>
      </c>
      <c r="BD144" s="3">
        <f>AB144</f>
        <v>0</v>
      </c>
      <c r="BE144" s="3">
        <f>AD144</f>
        <v>0</v>
      </c>
      <c r="BF144" s="3">
        <f>AF144</f>
        <v>0</v>
      </c>
      <c r="BG144" s="3">
        <f>AH144</f>
        <v>0</v>
      </c>
      <c r="BH144" s="3">
        <f>AJ144</f>
        <v>0</v>
      </c>
      <c r="BI144" s="3">
        <f>AL144</f>
        <v>0</v>
      </c>
      <c r="BJ144" s="3">
        <f>AN144</f>
        <v>0</v>
      </c>
      <c r="BK144" s="3">
        <f>AP144</f>
        <v>0</v>
      </c>
      <c r="BL144" s="8">
        <f>(LARGE(AW144:BK144,1))+(LARGE(AW144:BK144,2))+(LARGE(AW144:BK144,3))+(LARGE(AW144:BK144,4))+(LARGE(AW144:BK144,5))</f>
        <v>0</v>
      </c>
    </row>
    <row r="145" spans="1:64" ht="12">
      <c r="A145" s="4">
        <f>COUNTIF(AW145:BK145,"&gt;0")</f>
        <v>0</v>
      </c>
      <c r="B145" s="2">
        <v>16463</v>
      </c>
      <c r="C145" s="3">
        <f>DATEDIF(B145,$C$4,"Y")</f>
        <v>73</v>
      </c>
      <c r="D145" s="1" t="s">
        <v>213</v>
      </c>
      <c r="E145" s="1" t="str">
        <f>IF(C145&lt;46,"YES","NO")</f>
        <v>NO</v>
      </c>
      <c r="F145" s="1" t="str">
        <f>IF(AND(C145&gt;45,C145&lt;66),"YES","NO")</f>
        <v>NO</v>
      </c>
      <c r="G145" s="1" t="str">
        <f>IF(AND(C145&gt;65,C145&lt;100),"YES","NO")</f>
        <v>YES</v>
      </c>
      <c r="H145" s="1" t="s">
        <v>302</v>
      </c>
      <c r="I145" s="1">
        <v>1</v>
      </c>
      <c r="J145" s="1">
        <f>J144+1</f>
        <v>141</v>
      </c>
      <c r="K145" s="1" t="s">
        <v>419</v>
      </c>
      <c r="L145" s="1" t="s">
        <v>174</v>
      </c>
      <c r="N145" s="3">
        <f>IF(M145="",0,(N$4*(101+(1000*LOG(M$4,10))-(1000*LOG(M145,10)))))</f>
        <v>0</v>
      </c>
      <c r="P145" s="3">
        <f>IF(O145="",0,(P$4*(101+(1000*LOG(O$4,10))-(1000*LOG(O145,10)))))</f>
        <v>0</v>
      </c>
      <c r="R145" s="5">
        <f>IF(Q145="",0,(R$4*(101+(1000*LOG(Q$4,10))-(1000*LOG(Q145,10)))))</f>
        <v>0</v>
      </c>
      <c r="T145" s="3">
        <f>IF(S145="",0,(T$4*(101+(1000*LOG(S$4,10))-(1000*LOG(S145,10)))))</f>
        <v>0</v>
      </c>
      <c r="V145" s="3">
        <f>IF(U145="",0,(V$4*(101+(1000*LOG(U$4,10))-(1000*LOG(U145,10)))))</f>
        <v>0</v>
      </c>
      <c r="X145" s="3">
        <f>IF(W145="",0,(X$4*(101+(1000*LOG(W$4,10))-(1000*LOG(W145,10)))))</f>
        <v>0</v>
      </c>
      <c r="Z145" s="3">
        <f>IF(Y145="",0,(Z$4*(101+(1000*LOG(Y$4,10))-(1000*LOG(Y145,10)))))</f>
        <v>0</v>
      </c>
      <c r="AB145" s="3">
        <f>IF(AA145="",0,(AB$4*(101+(1000*LOG(AA$4,10))-(1000*LOG(AA145,10)))))</f>
        <v>0</v>
      </c>
      <c r="AD145" s="3">
        <f>IF(AC145="",0,(AD$4*(101+(1000*LOG(AC$4,10))-(1000*LOG(AC145,10)))))</f>
        <v>0</v>
      </c>
      <c r="AF145" s="3">
        <f>IF(AE145="",0,(AF$4*(101+(1000*LOG(AE$4,10))-(1000*LOG(AE145,10)))))</f>
        <v>0</v>
      </c>
      <c r="AH145" s="3">
        <f>IF(AG145="",0,(AH$4*(101+(1000*LOG(AG$4,10))-(1000*LOG(AG145,10)))))</f>
        <v>0</v>
      </c>
      <c r="AJ145" s="3">
        <f>IF(AI145="",0,(AJ$4*(101+(1000*LOG(AI$4,10))-(1000*LOG(AI145,10)))))</f>
        <v>0</v>
      </c>
      <c r="AL145" s="3">
        <f>IF(AK145="",0,(AL$4*(101+(1000*LOG(AK$4,10))-(1000*LOG(AK145,10)))))</f>
        <v>0</v>
      </c>
      <c r="AN145" s="3">
        <f>IF(AM145="",0,(AN$4*(101+(1000*LOG(AM$4,10))-(1000*LOG(AM145,10)))))</f>
        <v>0</v>
      </c>
      <c r="AP145" s="3">
        <f>IF(AO145="",0,(AP$4*(101+(1000*LOG(AO$4,10))-(1000*LOG(AO145,10)))))</f>
        <v>0</v>
      </c>
      <c r="AQ145" s="3">
        <f>N145+P145+R145+T145+V145+X145+Z145+AB145+AD145+AF145+AH145+AJ145+AL145+AN145+AP145</f>
        <v>0</v>
      </c>
      <c r="AR145" s="6">
        <f>BL145</f>
        <v>0</v>
      </c>
      <c r="AS145" s="4" t="s">
        <v>626</v>
      </c>
      <c r="AT145" s="3">
        <f>IF(AS145="*",AR145*0.05,0)</f>
        <v>0</v>
      </c>
      <c r="AU145" s="7">
        <f>AR145+AT145</f>
        <v>0</v>
      </c>
      <c r="AV145" s="4" t="s">
        <v>27</v>
      </c>
      <c r="AW145" s="3">
        <f>N145</f>
        <v>0</v>
      </c>
      <c r="AX145" s="3">
        <f>P145</f>
        <v>0</v>
      </c>
      <c r="AY145" s="3">
        <f>R145</f>
        <v>0</v>
      </c>
      <c r="AZ145" s="3">
        <f>T145</f>
        <v>0</v>
      </c>
      <c r="BA145" s="3">
        <f>V145</f>
        <v>0</v>
      </c>
      <c r="BB145" s="3">
        <f>X145</f>
        <v>0</v>
      </c>
      <c r="BC145" s="3">
        <f>Z145</f>
        <v>0</v>
      </c>
      <c r="BD145" s="3">
        <f>AB145</f>
        <v>0</v>
      </c>
      <c r="BE145" s="3">
        <f>AD145</f>
        <v>0</v>
      </c>
      <c r="BF145" s="3">
        <f>AF145</f>
        <v>0</v>
      </c>
      <c r="BG145" s="3">
        <f>AH145</f>
        <v>0</v>
      </c>
      <c r="BH145" s="3">
        <f>AJ145</f>
        <v>0</v>
      </c>
      <c r="BI145" s="3">
        <f>AL145</f>
        <v>0</v>
      </c>
      <c r="BJ145" s="3">
        <f>AN145</f>
        <v>0</v>
      </c>
      <c r="BK145" s="3">
        <f>AP145</f>
        <v>0</v>
      </c>
      <c r="BL145" s="8">
        <f>(LARGE(AW145:BK145,1))+(LARGE(AW145:BK145,2))+(LARGE(AW145:BK145,3))+(LARGE(AW145:BK145,4))+(LARGE(AW145:BK145,5))</f>
        <v>0</v>
      </c>
    </row>
    <row r="146" spans="1:64" ht="12">
      <c r="A146" s="4">
        <f>COUNTIF(AW146:BK146,"&gt;0")</f>
        <v>0</v>
      </c>
      <c r="B146" s="2">
        <v>27820</v>
      </c>
      <c r="C146" s="3">
        <f>DATEDIF(B146,$C$4,"Y")</f>
        <v>42</v>
      </c>
      <c r="D146" s="1" t="s">
        <v>332</v>
      </c>
      <c r="E146" s="1" t="str">
        <f>IF(C146&lt;46,"YES","NO")</f>
        <v>YES</v>
      </c>
      <c r="F146" s="1" t="str">
        <f>IF(AND(C146&gt;45,C146&lt;66),"YES","NO")</f>
        <v>NO</v>
      </c>
      <c r="G146" s="1" t="str">
        <f>IF(AND(C146&gt;65,C146&lt;100),"YES","NO")</f>
        <v>NO</v>
      </c>
      <c r="H146" s="1" t="s">
        <v>11</v>
      </c>
      <c r="I146" s="1">
        <v>1</v>
      </c>
      <c r="J146" s="1">
        <f>J145+1</f>
        <v>142</v>
      </c>
      <c r="K146" s="1" t="s">
        <v>477</v>
      </c>
      <c r="L146" s="1" t="s">
        <v>319</v>
      </c>
      <c r="N146" s="3">
        <f>IF(M146="",0,(N$4*(101+(1000*LOG(M$4,10))-(1000*LOG(M146,10)))))</f>
        <v>0</v>
      </c>
      <c r="P146" s="3">
        <f>IF(O146="",0,(P$4*(101+(1000*LOG(O$4,10))-(1000*LOG(O146,10)))))</f>
        <v>0</v>
      </c>
      <c r="R146" s="5">
        <f>IF(Q146="",0,(R$4*(101+(1000*LOG(Q$4,10))-(1000*LOG(Q146,10)))))</f>
        <v>0</v>
      </c>
      <c r="T146" s="3">
        <f>IF(S146="",0,(T$4*(101+(1000*LOG(S$4,10))-(1000*LOG(S146,10)))))</f>
        <v>0</v>
      </c>
      <c r="V146" s="3">
        <f>IF(U146="",0,(V$4*(101+(1000*LOG(U$4,10))-(1000*LOG(U146,10)))))</f>
        <v>0</v>
      </c>
      <c r="X146" s="3">
        <f>IF(W146="",0,(X$4*(101+(1000*LOG(W$4,10))-(1000*LOG(W146,10)))))</f>
        <v>0</v>
      </c>
      <c r="Z146" s="3">
        <f>IF(Y146="",0,(Z$4*(101+(1000*LOG(Y$4,10))-(1000*LOG(Y146,10)))))</f>
        <v>0</v>
      </c>
      <c r="AB146" s="3">
        <f>IF(AA146="",0,(AB$4*(101+(1000*LOG(AA$4,10))-(1000*LOG(AA146,10)))))</f>
        <v>0</v>
      </c>
      <c r="AD146" s="3">
        <f>IF(AC146="",0,(AD$4*(101+(1000*LOG(AC$4,10))-(1000*LOG(AC146,10)))))</f>
        <v>0</v>
      </c>
      <c r="AF146" s="3">
        <f>IF(AE146="",0,(AF$4*(101+(1000*LOG(AE$4,10))-(1000*LOG(AE146,10)))))</f>
        <v>0</v>
      </c>
      <c r="AH146" s="3">
        <f>IF(AG146="",0,(AH$4*(101+(1000*LOG(AG$4,10))-(1000*LOG(AG146,10)))))</f>
        <v>0</v>
      </c>
      <c r="AJ146" s="3">
        <f>IF(AI146="",0,(AJ$4*(101+(1000*LOG(AI$4,10))-(1000*LOG(AI146,10)))))</f>
        <v>0</v>
      </c>
      <c r="AL146" s="3">
        <f>IF(AK146="",0,(AL$4*(101+(1000*LOG(AK$4,10))-(1000*LOG(AK146,10)))))</f>
        <v>0</v>
      </c>
      <c r="AN146" s="3">
        <f>IF(AM146="",0,(AN$4*(101+(1000*LOG(AM$4,10))-(1000*LOG(AM146,10)))))</f>
        <v>0</v>
      </c>
      <c r="AP146" s="3">
        <f>IF(AO146="",0,(AP$4*(101+(1000*LOG(AO$4,10))-(1000*LOG(AO146,10)))))</f>
        <v>0</v>
      </c>
      <c r="AQ146" s="3">
        <f>N146+P146+R146+T146+V146+X146+Z146+AB146+AD146+AF146+AH146+AJ146+AL146+AN146+AP146</f>
        <v>0</v>
      </c>
      <c r="AR146" s="6">
        <f>BL146</f>
        <v>0</v>
      </c>
      <c r="AS146" s="12" t="s">
        <v>626</v>
      </c>
      <c r="AT146" s="3">
        <f>IF(AS146="*",AR146*0.05,0)</f>
        <v>0</v>
      </c>
      <c r="AU146" s="7">
        <f>AR146+AT146</f>
        <v>0</v>
      </c>
      <c r="AV146" s="4" t="s">
        <v>27</v>
      </c>
      <c r="AW146" s="3">
        <f>N146</f>
        <v>0</v>
      </c>
      <c r="AX146" s="3">
        <f>P146</f>
        <v>0</v>
      </c>
      <c r="AY146" s="3">
        <f>R146</f>
        <v>0</v>
      </c>
      <c r="AZ146" s="3">
        <f>T146</f>
        <v>0</v>
      </c>
      <c r="BA146" s="3">
        <f>V146</f>
        <v>0</v>
      </c>
      <c r="BB146" s="3">
        <f>X146</f>
        <v>0</v>
      </c>
      <c r="BC146" s="3">
        <f>Z146</f>
        <v>0</v>
      </c>
      <c r="BD146" s="3">
        <f>AB146</f>
        <v>0</v>
      </c>
      <c r="BE146" s="3">
        <f>AD146</f>
        <v>0</v>
      </c>
      <c r="BF146" s="3">
        <f>AF146</f>
        <v>0</v>
      </c>
      <c r="BG146" s="3">
        <f>AH146</f>
        <v>0</v>
      </c>
      <c r="BH146" s="3">
        <f>AJ146</f>
        <v>0</v>
      </c>
      <c r="BI146" s="3">
        <f>AL146</f>
        <v>0</v>
      </c>
      <c r="BJ146" s="3">
        <f>AN146</f>
        <v>0</v>
      </c>
      <c r="BK146" s="3">
        <f>AP146</f>
        <v>0</v>
      </c>
      <c r="BL146" s="8">
        <f>(LARGE(AW146:BK146,1))+(LARGE(AW146:BK146,2))+(LARGE(AW146:BK146,3))+(LARGE(AW146:BK146,4))+(LARGE(AW146:BK146,5))</f>
        <v>0</v>
      </c>
    </row>
    <row r="147" spans="1:64" ht="12">
      <c r="A147" s="4">
        <f>COUNTIF(AW147:BK147,"&gt;0")</f>
        <v>0</v>
      </c>
      <c r="B147" s="2">
        <v>19472</v>
      </c>
      <c r="C147" s="3">
        <f>DATEDIF(B147,$C$4,"Y")</f>
        <v>65</v>
      </c>
      <c r="D147" s="1" t="s">
        <v>213</v>
      </c>
      <c r="E147" s="1" t="str">
        <f>IF(C147&lt;46,"YES","NO")</f>
        <v>NO</v>
      </c>
      <c r="F147" s="1" t="str">
        <f>IF(AND(C147&gt;45,C147&lt;66),"YES","NO")</f>
        <v>YES</v>
      </c>
      <c r="G147" s="1" t="str">
        <f>IF(AND(C147&gt;65,C147&lt;100),"YES","NO")</f>
        <v>NO</v>
      </c>
      <c r="H147" s="1" t="s">
        <v>122</v>
      </c>
      <c r="I147" s="1">
        <v>2</v>
      </c>
      <c r="J147" s="1">
        <f>J146+1</f>
        <v>143</v>
      </c>
      <c r="K147" s="1" t="s">
        <v>204</v>
      </c>
      <c r="L147" s="1" t="s">
        <v>205</v>
      </c>
      <c r="N147" s="3">
        <f>IF(M147="",0,(N$4*(101+(1000*LOG(M$4,10))-(1000*LOG(M147,10)))))</f>
        <v>0</v>
      </c>
      <c r="P147" s="3">
        <f>IF(O147="",0,(P$4*(101+(1000*LOG(O$4,10))-(1000*LOG(O147,10)))))</f>
        <v>0</v>
      </c>
      <c r="R147" s="5">
        <f>IF(Q147="",0,(R$4*(101+(1000*LOG(Q$4,10))-(1000*LOG(Q147,10)))))</f>
        <v>0</v>
      </c>
      <c r="T147" s="3">
        <f>IF(S147="",0,(T$4*(101+(1000*LOG(S$4,10))-(1000*LOG(S147,10)))))</f>
        <v>0</v>
      </c>
      <c r="V147" s="3">
        <f>IF(U147="",0,(V$4*(101+(1000*LOG(U$4,10))-(1000*LOG(U147,10)))))</f>
        <v>0</v>
      </c>
      <c r="X147" s="3">
        <f>IF(W147="",0,(X$4*(101+(1000*LOG(W$4,10))-(1000*LOG(W147,10)))))</f>
        <v>0</v>
      </c>
      <c r="Z147" s="3">
        <f>IF(Y147="",0,(Z$4*(101+(1000*LOG(Y$4,10))-(1000*LOG(Y147,10)))))</f>
        <v>0</v>
      </c>
      <c r="AB147" s="3">
        <f>IF(AA147="",0,(AB$4*(101+(1000*LOG(AA$4,10))-(1000*LOG(AA147,10)))))</f>
        <v>0</v>
      </c>
      <c r="AD147" s="3">
        <f>IF(AC147="",0,(AD$4*(101+(1000*LOG(AC$4,10))-(1000*LOG(AC147,10)))))</f>
        <v>0</v>
      </c>
      <c r="AF147" s="3">
        <f>IF(AE147="",0,(AF$4*(101+(1000*LOG(AE$4,10))-(1000*LOG(AE147,10)))))</f>
        <v>0</v>
      </c>
      <c r="AH147" s="3">
        <f>IF(AG147="",0,(AH$4*(101+(1000*LOG(AG$4,10))-(1000*LOG(AG147,10)))))</f>
        <v>0</v>
      </c>
      <c r="AJ147" s="3">
        <f>IF(AI147="",0,(AJ$4*(101+(1000*LOG(AI$4,10))-(1000*LOG(AI147,10)))))</f>
        <v>0</v>
      </c>
      <c r="AL147" s="3">
        <f>IF(AK147="",0,(AL$4*(101+(1000*LOG(AK$4,10))-(1000*LOG(AK147,10)))))</f>
        <v>0</v>
      </c>
      <c r="AN147" s="3">
        <f>IF(AM147="",0,(AN$4*(101+(1000*LOG(AM$4,10))-(1000*LOG(AM147,10)))))</f>
        <v>0</v>
      </c>
      <c r="AP147" s="3">
        <f>IF(AO147="",0,(AP$4*(101+(1000*LOG(AO$4,10))-(1000*LOG(AO147,10)))))</f>
        <v>0</v>
      </c>
      <c r="AQ147" s="3">
        <f>N147+P147+R147+T147+V147+X147+Z147+AB147+AD147+AF147+AH147+AJ147+AL147+AN147+AP147</f>
        <v>0</v>
      </c>
      <c r="AR147" s="6">
        <f>BL147</f>
        <v>0</v>
      </c>
      <c r="AS147" s="4" t="s">
        <v>626</v>
      </c>
      <c r="AT147" s="3">
        <f>IF(AS147="*",AR147*0.05,0)</f>
        <v>0</v>
      </c>
      <c r="AU147" s="7">
        <f>AR147+AT147</f>
        <v>0</v>
      </c>
      <c r="AV147" s="4" t="s">
        <v>27</v>
      </c>
      <c r="AW147" s="3">
        <f>N147</f>
        <v>0</v>
      </c>
      <c r="AX147" s="3">
        <f>P147</f>
        <v>0</v>
      </c>
      <c r="AY147" s="3">
        <f>R147</f>
        <v>0</v>
      </c>
      <c r="AZ147" s="3">
        <f>T147</f>
        <v>0</v>
      </c>
      <c r="BA147" s="3">
        <f>V147</f>
        <v>0</v>
      </c>
      <c r="BB147" s="3">
        <f>X147</f>
        <v>0</v>
      </c>
      <c r="BC147" s="3">
        <f>Z147</f>
        <v>0</v>
      </c>
      <c r="BD147" s="3">
        <f>AB147</f>
        <v>0</v>
      </c>
      <c r="BE147" s="3">
        <f>AD147</f>
        <v>0</v>
      </c>
      <c r="BF147" s="3">
        <f>AF147</f>
        <v>0</v>
      </c>
      <c r="BG147" s="3">
        <f>AH147</f>
        <v>0</v>
      </c>
      <c r="BH147" s="3">
        <f>AJ147</f>
        <v>0</v>
      </c>
      <c r="BI147" s="3">
        <f>AL147</f>
        <v>0</v>
      </c>
      <c r="BJ147" s="3">
        <f>AN147</f>
        <v>0</v>
      </c>
      <c r="BK147" s="3">
        <f>AP147</f>
        <v>0</v>
      </c>
      <c r="BL147" s="8">
        <f>(LARGE(AW147:BK147,1))+(LARGE(AW147:BK147,2))+(LARGE(AW147:BK147,3))+(LARGE(AW147:BK147,4))+(LARGE(AW147:BK147,5))</f>
        <v>0</v>
      </c>
    </row>
    <row r="148" spans="1:64" ht="12">
      <c r="A148" s="4">
        <f>COUNTIF(AW148:BK148,"&gt;0")</f>
        <v>0</v>
      </c>
      <c r="B148" s="2">
        <v>1</v>
      </c>
      <c r="C148" s="3">
        <f>DATEDIF(B148,$C$4,"Y")</f>
        <v>118</v>
      </c>
      <c r="D148" s="1" t="s">
        <v>521</v>
      </c>
      <c r="E148" s="1" t="str">
        <f>IF(C148&lt;46,"YES","NO")</f>
        <v>NO</v>
      </c>
      <c r="F148" s="1" t="str">
        <f>IF(AND(C148&gt;45,C148&lt;66),"YES","NO")</f>
        <v>NO</v>
      </c>
      <c r="G148" s="1" t="str">
        <f>IF(AND(C148&gt;65,C148&lt;100),"YES","NO")</f>
        <v>NO</v>
      </c>
      <c r="H148" s="1" t="s">
        <v>543</v>
      </c>
      <c r="I148" s="1">
        <v>3</v>
      </c>
      <c r="J148" s="1">
        <f>J147+1</f>
        <v>144</v>
      </c>
      <c r="K148" s="1" t="s">
        <v>562</v>
      </c>
      <c r="L148" s="1" t="s">
        <v>563</v>
      </c>
      <c r="N148" s="3">
        <f>IF(M148="",0,(N$4*(101+(1000*LOG(M$4,10))-(1000*LOG(M148,10)))))</f>
        <v>0</v>
      </c>
      <c r="P148" s="3">
        <f>IF(O148="",0,(P$4*(101+(1000*LOG(O$4,10))-(1000*LOG(O148,10)))))</f>
        <v>0</v>
      </c>
      <c r="R148" s="5">
        <f>IF(Q148="",0,(R$4*(101+(1000*LOG(Q$4,10))-(1000*LOG(Q148,10)))))</f>
        <v>0</v>
      </c>
      <c r="T148" s="3">
        <f>IF(S148="",0,(T$4*(101+(1000*LOG(S$4,10))-(1000*LOG(S148,10)))))</f>
        <v>0</v>
      </c>
      <c r="V148" s="3">
        <f>IF(U148="",0,(V$4*(101+(1000*LOG(U$4,10))-(1000*LOG(U148,10)))))</f>
        <v>0</v>
      </c>
      <c r="X148" s="3">
        <f>IF(W148="",0,(X$4*(101+(1000*LOG(W$4,10))-(1000*LOG(W148,10)))))</f>
        <v>0</v>
      </c>
      <c r="Z148" s="3">
        <f>IF(Y148="",0,(Z$4*(101+(1000*LOG(Y$4,10))-(1000*LOG(Y148,10)))))</f>
        <v>0</v>
      </c>
      <c r="AB148" s="3">
        <f>IF(AA148="",0,(AB$4*(101+(1000*LOG(AA$4,10))-(1000*LOG(AA148,10)))))</f>
        <v>0</v>
      </c>
      <c r="AD148" s="3">
        <f>IF(AC148="",0,(AD$4*(101+(1000*LOG(AC$4,10))-(1000*LOG(AC148,10)))))</f>
        <v>0</v>
      </c>
      <c r="AF148" s="3">
        <f>IF(AE148="",0,(AF$4*(101+(1000*LOG(AE$4,10))-(1000*LOG(AE148,10)))))</f>
        <v>0</v>
      </c>
      <c r="AH148" s="3">
        <f>IF(AG148="",0,(AH$4*(101+(1000*LOG(AG$4,10))-(1000*LOG(AG148,10)))))</f>
        <v>0</v>
      </c>
      <c r="AJ148" s="3">
        <f>IF(AI148="",0,(AJ$4*(101+(1000*LOG(AI$4,10))-(1000*LOG(AI148,10)))))</f>
        <v>0</v>
      </c>
      <c r="AL148" s="3">
        <f>IF(AK148="",0,(AL$4*(101+(1000*LOG(AK$4,10))-(1000*LOG(AK148,10)))))</f>
        <v>0</v>
      </c>
      <c r="AN148" s="3">
        <f>IF(AM148="",0,(AN$4*(101+(1000*LOG(AM$4,10))-(1000*LOG(AM148,10)))))</f>
        <v>0</v>
      </c>
      <c r="AP148" s="3">
        <f>IF(AO148="",0,(AP$4*(101+(1000*LOG(AO$4,10))-(1000*LOG(AO148,10)))))</f>
        <v>0</v>
      </c>
      <c r="AQ148" s="3">
        <f>N148+P148+R148+T148+V148+X148+Z148+AB148+AD148+AF148+AH148+AJ148+AL148+AN148+AP148</f>
        <v>0</v>
      </c>
      <c r="AR148" s="6">
        <f>BL148</f>
        <v>0</v>
      </c>
      <c r="AS148" s="4" t="s">
        <v>626</v>
      </c>
      <c r="AT148" s="3">
        <f>IF(AS148="*",AR148*0.05,0)</f>
        <v>0</v>
      </c>
      <c r="AU148" s="7">
        <f>AR148+AT148</f>
        <v>0</v>
      </c>
      <c r="AV148" s="4" t="s">
        <v>27</v>
      </c>
      <c r="AW148" s="3">
        <f>N148</f>
        <v>0</v>
      </c>
      <c r="AX148" s="3">
        <f>P148</f>
        <v>0</v>
      </c>
      <c r="AY148" s="3">
        <f>R148</f>
        <v>0</v>
      </c>
      <c r="AZ148" s="3">
        <f>T148</f>
        <v>0</v>
      </c>
      <c r="BA148" s="3">
        <f>V148</f>
        <v>0</v>
      </c>
      <c r="BB148" s="3">
        <f>X148</f>
        <v>0</v>
      </c>
      <c r="BC148" s="3">
        <f>Z148</f>
        <v>0</v>
      </c>
      <c r="BD148" s="3">
        <f>AB148</f>
        <v>0</v>
      </c>
      <c r="BE148" s="3">
        <f>AD148</f>
        <v>0</v>
      </c>
      <c r="BF148" s="3">
        <f>AF148</f>
        <v>0</v>
      </c>
      <c r="BG148" s="3">
        <f>AH148</f>
        <v>0</v>
      </c>
      <c r="BH148" s="3">
        <f>AJ148</f>
        <v>0</v>
      </c>
      <c r="BI148" s="3">
        <f>AL148</f>
        <v>0</v>
      </c>
      <c r="BJ148" s="3">
        <f>AN148</f>
        <v>0</v>
      </c>
      <c r="BK148" s="3">
        <f>AP148</f>
        <v>0</v>
      </c>
      <c r="BL148" s="8">
        <f>(LARGE(AW148:BK148,1))+(LARGE(AW148:BK148,2))+(LARGE(AW148:BK148,3))+(LARGE(AW148:BK148,4))+(LARGE(AW148:BK148,5))</f>
        <v>0</v>
      </c>
    </row>
    <row r="149" spans="1:64" ht="12">
      <c r="A149" s="4">
        <f>COUNTIF(AW149:BK149,"&gt;0")</f>
        <v>0</v>
      </c>
      <c r="B149" s="2">
        <v>1</v>
      </c>
      <c r="C149" s="3">
        <f>DATEDIF(B149,$C$4,"Y")</f>
        <v>118</v>
      </c>
      <c r="D149" s="1" t="s">
        <v>521</v>
      </c>
      <c r="E149" s="1" t="str">
        <f>IF(C149&lt;46,"YES","NO")</f>
        <v>NO</v>
      </c>
      <c r="F149" s="1" t="str">
        <f>IF(AND(C149&gt;45,C149&lt;66),"YES","NO")</f>
        <v>NO</v>
      </c>
      <c r="G149" s="1" t="str">
        <f>IF(AND(C149&gt;65,C149&lt;100),"YES","NO")</f>
        <v>NO</v>
      </c>
      <c r="H149" s="1" t="s">
        <v>543</v>
      </c>
      <c r="I149" s="1">
        <v>3</v>
      </c>
      <c r="J149" s="1">
        <f>J148+1</f>
        <v>145</v>
      </c>
      <c r="K149" s="1" t="s">
        <v>564</v>
      </c>
      <c r="L149" s="1" t="s">
        <v>565</v>
      </c>
      <c r="N149" s="3">
        <f>IF(M149="",0,(N$4*(101+(1000*LOG(M$4,10))-(1000*LOG(M149,10)))))</f>
        <v>0</v>
      </c>
      <c r="P149" s="3">
        <f>IF(O149="",0,(P$4*(101+(1000*LOG(O$4,10))-(1000*LOG(O149,10)))))</f>
        <v>0</v>
      </c>
      <c r="R149" s="5">
        <f>IF(Q149="",0,(R$4*(101+(1000*LOG(Q$4,10))-(1000*LOG(Q149,10)))))</f>
        <v>0</v>
      </c>
      <c r="T149" s="3">
        <f>IF(S149="",0,(T$4*(101+(1000*LOG(S$4,10))-(1000*LOG(S149,10)))))</f>
        <v>0</v>
      </c>
      <c r="V149" s="3">
        <f>IF(U149="",0,(V$4*(101+(1000*LOG(U$4,10))-(1000*LOG(U149,10)))))</f>
        <v>0</v>
      </c>
      <c r="X149" s="3">
        <f>IF(W149="",0,(X$4*(101+(1000*LOG(W$4,10))-(1000*LOG(W149,10)))))</f>
        <v>0</v>
      </c>
      <c r="Z149" s="3">
        <f>IF(Y149="",0,(Z$4*(101+(1000*LOG(Y$4,10))-(1000*LOG(Y149,10)))))</f>
        <v>0</v>
      </c>
      <c r="AB149" s="3">
        <f>IF(AA149="",0,(AB$4*(101+(1000*LOG(AA$4,10))-(1000*LOG(AA149,10)))))</f>
        <v>0</v>
      </c>
      <c r="AD149" s="3">
        <f>IF(AC149="",0,(AD$4*(101+(1000*LOG(AC$4,10))-(1000*LOG(AC149,10)))))</f>
        <v>0</v>
      </c>
      <c r="AF149" s="3">
        <f>IF(AE149="",0,(AF$4*(101+(1000*LOG(AE$4,10))-(1000*LOG(AE149,10)))))</f>
        <v>0</v>
      </c>
      <c r="AH149" s="3">
        <f>IF(AG149="",0,(AH$4*(101+(1000*LOG(AG$4,10))-(1000*LOG(AG149,10)))))</f>
        <v>0</v>
      </c>
      <c r="AJ149" s="3">
        <f>IF(AI149="",0,(AJ$4*(101+(1000*LOG(AI$4,10))-(1000*LOG(AI149,10)))))</f>
        <v>0</v>
      </c>
      <c r="AL149" s="3">
        <f>IF(AK149="",0,(AL$4*(101+(1000*LOG(AK$4,10))-(1000*LOG(AK149,10)))))</f>
        <v>0</v>
      </c>
      <c r="AN149" s="3">
        <f>IF(AM149="",0,(AN$4*(101+(1000*LOG(AM$4,10))-(1000*LOG(AM149,10)))))</f>
        <v>0</v>
      </c>
      <c r="AP149" s="3">
        <f>IF(AO149="",0,(AP$4*(101+(1000*LOG(AO$4,10))-(1000*LOG(AO149,10)))))</f>
        <v>0</v>
      </c>
      <c r="AQ149" s="3">
        <f>N149+P149+R149+T149+V149+X149+Z149+AB149+AD149+AF149+AH149+AJ149+AL149+AN149+AP149</f>
        <v>0</v>
      </c>
      <c r="AR149" s="6">
        <f>BL149</f>
        <v>0</v>
      </c>
      <c r="AS149" s="4" t="s">
        <v>626</v>
      </c>
      <c r="AT149" s="3">
        <f>IF(AS149="*",AR149*0.05,0)</f>
        <v>0</v>
      </c>
      <c r="AU149" s="7">
        <f>AR149+AT149</f>
        <v>0</v>
      </c>
      <c r="AV149" s="4" t="s">
        <v>27</v>
      </c>
      <c r="AW149" s="3">
        <f>N149</f>
        <v>0</v>
      </c>
      <c r="AX149" s="3">
        <f>P149</f>
        <v>0</v>
      </c>
      <c r="AY149" s="3">
        <f>R149</f>
        <v>0</v>
      </c>
      <c r="AZ149" s="3">
        <f>T149</f>
        <v>0</v>
      </c>
      <c r="BA149" s="3">
        <f>V149</f>
        <v>0</v>
      </c>
      <c r="BB149" s="3">
        <f>X149</f>
        <v>0</v>
      </c>
      <c r="BC149" s="3">
        <f>Z149</f>
        <v>0</v>
      </c>
      <c r="BD149" s="3">
        <f>AB149</f>
        <v>0</v>
      </c>
      <c r="BE149" s="3">
        <f>AD149</f>
        <v>0</v>
      </c>
      <c r="BF149" s="3">
        <f>AF149</f>
        <v>0</v>
      </c>
      <c r="BG149" s="3">
        <f>AH149</f>
        <v>0</v>
      </c>
      <c r="BH149" s="3">
        <f>AJ149</f>
        <v>0</v>
      </c>
      <c r="BI149" s="3">
        <f>AL149</f>
        <v>0</v>
      </c>
      <c r="BJ149" s="3">
        <f>AN149</f>
        <v>0</v>
      </c>
      <c r="BK149" s="3">
        <f>AP149</f>
        <v>0</v>
      </c>
      <c r="BL149" s="8">
        <f>(LARGE(AW149:BK149,1))+(LARGE(AW149:BK149,2))+(LARGE(AW149:BK149,3))+(LARGE(AW149:BK149,4))+(LARGE(AW149:BK149,5))</f>
        <v>0</v>
      </c>
    </row>
    <row r="150" spans="1:64" ht="12">
      <c r="A150" s="4">
        <f>COUNTIF(AW150:BK150,"&gt;0")</f>
        <v>0</v>
      </c>
      <c r="B150" s="2">
        <v>1</v>
      </c>
      <c r="C150" s="3">
        <f>DATEDIF(B150,$C$4,"Y")</f>
        <v>118</v>
      </c>
      <c r="D150" s="1" t="s">
        <v>50</v>
      </c>
      <c r="E150" s="1" t="str">
        <f>IF(C150&lt;46,"YES","NO")</f>
        <v>NO</v>
      </c>
      <c r="F150" s="1" t="str">
        <f>IF(AND(C150&gt;45,C150&lt;66),"YES","NO")</f>
        <v>NO</v>
      </c>
      <c r="G150" s="1" t="str">
        <f>IF(AND(C150&gt;65,C150&lt;100),"YES","NO")</f>
        <v>NO</v>
      </c>
      <c r="H150" s="1" t="s">
        <v>94</v>
      </c>
      <c r="I150" s="1">
        <v>3</v>
      </c>
      <c r="J150" s="1">
        <f>J149+1</f>
        <v>146</v>
      </c>
      <c r="K150" s="1" t="s">
        <v>580</v>
      </c>
      <c r="L150" s="1" t="s">
        <v>581</v>
      </c>
      <c r="N150" s="3">
        <f>IF(M150="",0,(N$4*(101+(1000*LOG(M$4,10))-(1000*LOG(M150,10)))))</f>
        <v>0</v>
      </c>
      <c r="P150" s="3">
        <f>IF(O150="",0,(P$4*(101+(1000*LOG(O$4,10))-(1000*LOG(O150,10)))))</f>
        <v>0</v>
      </c>
      <c r="R150" s="5">
        <f>IF(Q150="",0,(R$4*(101+(1000*LOG(Q$4,10))-(1000*LOG(Q150,10)))))</f>
        <v>0</v>
      </c>
      <c r="T150" s="3">
        <f>IF(S150="",0,(T$4*(101+(1000*LOG(S$4,10))-(1000*LOG(S150,10)))))</f>
        <v>0</v>
      </c>
      <c r="V150" s="3">
        <f>IF(U150="",0,(V$4*(101+(1000*LOG(U$4,10))-(1000*LOG(U150,10)))))</f>
        <v>0</v>
      </c>
      <c r="X150" s="3">
        <f>IF(W150="",0,(X$4*(101+(1000*LOG(W$4,10))-(1000*LOG(W150,10)))))</f>
        <v>0</v>
      </c>
      <c r="Z150" s="3">
        <f>IF(Y150="",0,(Z$4*(101+(1000*LOG(Y$4,10))-(1000*LOG(Y150,10)))))</f>
        <v>0</v>
      </c>
      <c r="AB150" s="3">
        <f>IF(AA150="",0,(AB$4*(101+(1000*LOG(AA$4,10))-(1000*LOG(AA150,10)))))</f>
        <v>0</v>
      </c>
      <c r="AD150" s="3">
        <f>IF(AC150="",0,(AD$4*(101+(1000*LOG(AC$4,10))-(1000*LOG(AC150,10)))))</f>
        <v>0</v>
      </c>
      <c r="AF150" s="3">
        <f>IF(AE150="",0,(AF$4*(101+(1000*LOG(AE$4,10))-(1000*LOG(AE150,10)))))</f>
        <v>0</v>
      </c>
      <c r="AH150" s="3">
        <f>IF(AG150="",0,(AH$4*(101+(1000*LOG(AG$4,10))-(1000*LOG(AG150,10)))))</f>
        <v>0</v>
      </c>
      <c r="AJ150" s="3">
        <f>IF(AI150="",0,(AJ$4*(101+(1000*LOG(AI$4,10))-(1000*LOG(AI150,10)))))</f>
        <v>0</v>
      </c>
      <c r="AL150" s="3">
        <f>IF(AK150="",0,(AL$4*(101+(1000*LOG(AK$4,10))-(1000*LOG(AK150,10)))))</f>
        <v>0</v>
      </c>
      <c r="AN150" s="3">
        <f>IF(AM150="",0,(AN$4*(101+(1000*LOG(AM$4,10))-(1000*LOG(AM150,10)))))</f>
        <v>0</v>
      </c>
      <c r="AP150" s="3">
        <f>IF(AO150="",0,(AP$4*(101+(1000*LOG(AO$4,10))-(1000*LOG(AO150,10)))))</f>
        <v>0</v>
      </c>
      <c r="AQ150" s="3">
        <f>N150+P150+R150+T150+V150+X150+Z150+AB150+AD150+AF150+AH150+AJ150+AL150+AN150+AP150</f>
        <v>0</v>
      </c>
      <c r="AR150" s="6">
        <f>BL150</f>
        <v>0</v>
      </c>
      <c r="AS150" s="4" t="s">
        <v>626</v>
      </c>
      <c r="AT150" s="3">
        <f>IF(AS150="*",AR150*0.05,0)</f>
        <v>0</v>
      </c>
      <c r="AU150" s="7">
        <f>AR150+AT150</f>
        <v>0</v>
      </c>
      <c r="AV150" s="26" t="s">
        <v>522</v>
      </c>
      <c r="AW150" s="3">
        <f>N150</f>
        <v>0</v>
      </c>
      <c r="AX150" s="3">
        <f>P150</f>
        <v>0</v>
      </c>
      <c r="AY150" s="3">
        <f>R150</f>
        <v>0</v>
      </c>
      <c r="AZ150" s="3">
        <f>T150</f>
        <v>0</v>
      </c>
      <c r="BA150" s="3">
        <f>V150</f>
        <v>0</v>
      </c>
      <c r="BB150" s="3">
        <f>X150</f>
        <v>0</v>
      </c>
      <c r="BC150" s="3">
        <f>Z150</f>
        <v>0</v>
      </c>
      <c r="BD150" s="3">
        <f>AB150</f>
        <v>0</v>
      </c>
      <c r="BE150" s="3">
        <f>AD150</f>
        <v>0</v>
      </c>
      <c r="BF150" s="3">
        <f>AF150</f>
        <v>0</v>
      </c>
      <c r="BG150" s="3">
        <f>AH150</f>
        <v>0</v>
      </c>
      <c r="BH150" s="3">
        <f>AJ150</f>
        <v>0</v>
      </c>
      <c r="BI150" s="3">
        <f>AL150</f>
        <v>0</v>
      </c>
      <c r="BJ150" s="3">
        <f>AN150</f>
        <v>0</v>
      </c>
      <c r="BK150" s="3">
        <f>AP150</f>
        <v>0</v>
      </c>
      <c r="BL150" s="8">
        <f>(LARGE(AW150:BK150,1))+(LARGE(AW150:BK150,2))+(LARGE(AW150:BK150,3))+(LARGE(AW150:BK150,4))+(LARGE(AW150:BK150,5))</f>
        <v>0</v>
      </c>
    </row>
    <row r="151" spans="1:64" ht="12">
      <c r="A151" s="4">
        <f>COUNTIF(AW151:BK151,"&gt;0")</f>
        <v>0</v>
      </c>
      <c r="B151" s="2">
        <v>1</v>
      </c>
      <c r="C151" s="3">
        <f>DATEDIF(B151,$C$4,"Y")</f>
        <v>118</v>
      </c>
      <c r="D151" s="1" t="s">
        <v>50</v>
      </c>
      <c r="E151" s="1" t="str">
        <f>IF(C151&lt;46,"YES","NO")</f>
        <v>NO</v>
      </c>
      <c r="F151" s="1" t="str">
        <f>IF(AND(C151&gt;45,C151&lt;66),"YES","NO")</f>
        <v>NO</v>
      </c>
      <c r="G151" s="1" t="str">
        <f>IF(AND(C151&gt;65,C151&lt;100),"YES","NO")</f>
        <v>NO</v>
      </c>
      <c r="H151" s="1" t="s">
        <v>94</v>
      </c>
      <c r="I151" s="1">
        <v>3</v>
      </c>
      <c r="J151" s="1">
        <f>J150+1</f>
        <v>147</v>
      </c>
      <c r="K151" s="1" t="s">
        <v>589</v>
      </c>
      <c r="L151" s="1" t="s">
        <v>590</v>
      </c>
      <c r="N151" s="3">
        <f>IF(M151="",0,(N$4*(101+(1000*LOG(M$4,10))-(1000*LOG(M151,10)))))</f>
        <v>0</v>
      </c>
      <c r="P151" s="3">
        <f>IF(O151="",0,(P$4*(101+(1000*LOG(O$4,10))-(1000*LOG(O151,10)))))</f>
        <v>0</v>
      </c>
      <c r="R151" s="5">
        <f>IF(Q151="",0,(R$4*(101+(1000*LOG(Q$4,10))-(1000*LOG(Q151,10)))))</f>
        <v>0</v>
      </c>
      <c r="T151" s="3">
        <f>IF(S151="",0,(T$4*(101+(1000*LOG(S$4,10))-(1000*LOG(S151,10)))))</f>
        <v>0</v>
      </c>
      <c r="V151" s="3">
        <f>IF(U151="",0,(V$4*(101+(1000*LOG(U$4,10))-(1000*LOG(U151,10)))))</f>
        <v>0</v>
      </c>
      <c r="X151" s="3">
        <f>IF(W151="",0,(X$4*(101+(1000*LOG(W$4,10))-(1000*LOG(W151,10)))))</f>
        <v>0</v>
      </c>
      <c r="Z151" s="3">
        <f>IF(Y151="",0,(Z$4*(101+(1000*LOG(Y$4,10))-(1000*LOG(Y151,10)))))</f>
        <v>0</v>
      </c>
      <c r="AB151" s="3">
        <f>IF(AA151="",0,(AB$4*(101+(1000*LOG(AA$4,10))-(1000*LOG(AA151,10)))))</f>
        <v>0</v>
      </c>
      <c r="AD151" s="3">
        <f>IF(AC151="",0,(AD$4*(101+(1000*LOG(AC$4,10))-(1000*LOG(AC151,10)))))</f>
        <v>0</v>
      </c>
      <c r="AF151" s="3">
        <f>IF(AE151="",0,(AF$4*(101+(1000*LOG(AE$4,10))-(1000*LOG(AE151,10)))))</f>
        <v>0</v>
      </c>
      <c r="AH151" s="3">
        <f>IF(AG151="",0,(AH$4*(101+(1000*LOG(AG$4,10))-(1000*LOG(AG151,10)))))</f>
        <v>0</v>
      </c>
      <c r="AJ151" s="3">
        <f>IF(AI151="",0,(AJ$4*(101+(1000*LOG(AI$4,10))-(1000*LOG(AI151,10)))))</f>
        <v>0</v>
      </c>
      <c r="AL151" s="3">
        <f>IF(AK151="",0,(AL$4*(101+(1000*LOG(AK$4,10))-(1000*LOG(AK151,10)))))</f>
        <v>0</v>
      </c>
      <c r="AN151" s="3">
        <f>IF(AM151="",0,(AN$4*(101+(1000*LOG(AM$4,10))-(1000*LOG(AM151,10)))))</f>
        <v>0</v>
      </c>
      <c r="AP151" s="3">
        <f>IF(AO151="",0,(AP$4*(101+(1000*LOG(AO$4,10))-(1000*LOG(AO151,10)))))</f>
        <v>0</v>
      </c>
      <c r="AQ151" s="3">
        <f>N151+P151+R151+T151+V151+X151+Z151+AB151+AD151+AF151+AH151+AJ151+AL151+AN151+AP151</f>
        <v>0</v>
      </c>
      <c r="AR151" s="6">
        <f>BL151</f>
        <v>0</v>
      </c>
      <c r="AS151" s="4" t="s">
        <v>626</v>
      </c>
      <c r="AT151" s="3">
        <f>IF(AS151="*",AR151*0.05,0)</f>
        <v>0</v>
      </c>
      <c r="AU151" s="7">
        <f>AR151+AT151</f>
        <v>0</v>
      </c>
      <c r="AV151" s="26" t="s">
        <v>522</v>
      </c>
      <c r="AW151" s="3">
        <f>N151</f>
        <v>0</v>
      </c>
      <c r="AX151" s="3">
        <f>P151</f>
        <v>0</v>
      </c>
      <c r="AY151" s="3">
        <f>R151</f>
        <v>0</v>
      </c>
      <c r="AZ151" s="3">
        <f>T151</f>
        <v>0</v>
      </c>
      <c r="BA151" s="3">
        <f>V151</f>
        <v>0</v>
      </c>
      <c r="BB151" s="3">
        <f>X151</f>
        <v>0</v>
      </c>
      <c r="BC151" s="3">
        <f>Z151</f>
        <v>0</v>
      </c>
      <c r="BD151" s="3">
        <f>AB151</f>
        <v>0</v>
      </c>
      <c r="BE151" s="3">
        <f>AD151</f>
        <v>0</v>
      </c>
      <c r="BF151" s="3">
        <f>AF151</f>
        <v>0</v>
      </c>
      <c r="BG151" s="3">
        <f>AH151</f>
        <v>0</v>
      </c>
      <c r="BH151" s="3">
        <f>AJ151</f>
        <v>0</v>
      </c>
      <c r="BI151" s="3">
        <f>AL151</f>
        <v>0</v>
      </c>
      <c r="BJ151" s="3">
        <f>AN151</f>
        <v>0</v>
      </c>
      <c r="BK151" s="3">
        <f>AP151</f>
        <v>0</v>
      </c>
      <c r="BL151" s="8">
        <f>(LARGE(AW151:BK151,1))+(LARGE(AW151:BK151,2))+(LARGE(AW151:BK151,3))+(LARGE(AW151:BK151,4))+(LARGE(AW151:BK151,5))</f>
        <v>0</v>
      </c>
    </row>
    <row r="152" spans="1:64" ht="12">
      <c r="A152" s="4">
        <f>COUNTIF(AW152:BK152,"&gt;0")</f>
        <v>0</v>
      </c>
      <c r="B152" s="2">
        <v>1</v>
      </c>
      <c r="C152" s="3">
        <f>DATEDIF(B152,$C$4,"Y")</f>
        <v>118</v>
      </c>
      <c r="D152" s="1" t="s">
        <v>521</v>
      </c>
      <c r="E152" s="1" t="str">
        <f>IF(C152&lt;46,"YES","NO")</f>
        <v>NO</v>
      </c>
      <c r="F152" s="1" t="str">
        <f>IF(AND(C152&gt;45,C152&lt;66),"YES","NO")</f>
        <v>NO</v>
      </c>
      <c r="G152" s="1" t="str">
        <f>IF(AND(C152&gt;65,C152&lt;100),"YES","NO")</f>
        <v>NO</v>
      </c>
      <c r="H152" s="1" t="s">
        <v>555</v>
      </c>
      <c r="I152" s="1">
        <v>3</v>
      </c>
      <c r="J152" s="1">
        <f>J151+1</f>
        <v>148</v>
      </c>
      <c r="K152" s="1" t="s">
        <v>556</v>
      </c>
      <c r="L152" s="1" t="s">
        <v>566</v>
      </c>
      <c r="N152" s="3">
        <f>IF(M152="",0,(N$4*(101+(1000*LOG(M$4,10))-(1000*LOG(M152,10)))))</f>
        <v>0</v>
      </c>
      <c r="P152" s="3">
        <f>IF(O152="",0,(P$4*(101+(1000*LOG(O$4,10))-(1000*LOG(O152,10)))))</f>
        <v>0</v>
      </c>
      <c r="R152" s="5">
        <f>IF(Q152="",0,(R$4*(101+(1000*LOG(Q$4,10))-(1000*LOG(Q152,10)))))</f>
        <v>0</v>
      </c>
      <c r="T152" s="3">
        <f>IF(S152="",0,(T$4*(101+(1000*LOG(S$4,10))-(1000*LOG(S152,10)))))</f>
        <v>0</v>
      </c>
      <c r="V152" s="3">
        <f>IF(U152="",0,(V$4*(101+(1000*LOG(U$4,10))-(1000*LOG(U152,10)))))</f>
        <v>0</v>
      </c>
      <c r="X152" s="3">
        <f>IF(W152="",0,(X$4*(101+(1000*LOG(W$4,10))-(1000*LOG(W152,10)))))</f>
        <v>0</v>
      </c>
      <c r="Z152" s="3">
        <f>IF(Y152="",0,(Z$4*(101+(1000*LOG(Y$4,10))-(1000*LOG(Y152,10)))))</f>
        <v>0</v>
      </c>
      <c r="AB152" s="3">
        <f>IF(AA152="",0,(AB$4*(101+(1000*LOG(AA$4,10))-(1000*LOG(AA152,10)))))</f>
        <v>0</v>
      </c>
      <c r="AD152" s="3">
        <f>IF(AC152="",0,(AD$4*(101+(1000*LOG(AC$4,10))-(1000*LOG(AC152,10)))))</f>
        <v>0</v>
      </c>
      <c r="AF152" s="3">
        <f>IF(AE152="",0,(AF$4*(101+(1000*LOG(AE$4,10))-(1000*LOG(AE152,10)))))</f>
        <v>0</v>
      </c>
      <c r="AH152" s="3">
        <f>IF(AG152="",0,(AH$4*(101+(1000*LOG(AG$4,10))-(1000*LOG(AG152,10)))))</f>
        <v>0</v>
      </c>
      <c r="AJ152" s="3">
        <f>IF(AI152="",0,(AJ$4*(101+(1000*LOG(AI$4,10))-(1000*LOG(AI152,10)))))</f>
        <v>0</v>
      </c>
      <c r="AL152" s="3">
        <f>IF(AK152="",0,(AL$4*(101+(1000*LOG(AK$4,10))-(1000*LOG(AK152,10)))))</f>
        <v>0</v>
      </c>
      <c r="AN152" s="3">
        <f>IF(AM152="",0,(AN$4*(101+(1000*LOG(AM$4,10))-(1000*LOG(AM152,10)))))</f>
        <v>0</v>
      </c>
      <c r="AP152" s="3">
        <f>IF(AO152="",0,(AP$4*(101+(1000*LOG(AO$4,10))-(1000*LOG(AO152,10)))))</f>
        <v>0</v>
      </c>
      <c r="AQ152" s="3">
        <f>N152+P152+R152+T152+V152+X152+Z152+AB152+AD152+AF152+AH152+AJ152+AL152+AN152+AP152</f>
        <v>0</v>
      </c>
      <c r="AR152" s="6">
        <f>BL152</f>
        <v>0</v>
      </c>
      <c r="AS152" s="4" t="s">
        <v>626</v>
      </c>
      <c r="AT152" s="3">
        <f>IF(AS152="*",AR152*0.05,0)</f>
        <v>0</v>
      </c>
      <c r="AU152" s="7">
        <f>AR152+AT152</f>
        <v>0</v>
      </c>
      <c r="AV152" s="4" t="s">
        <v>27</v>
      </c>
      <c r="AW152" s="3">
        <f>N152</f>
        <v>0</v>
      </c>
      <c r="AX152" s="3">
        <f>P152</f>
        <v>0</v>
      </c>
      <c r="AY152" s="3">
        <f>R152</f>
        <v>0</v>
      </c>
      <c r="AZ152" s="3">
        <f>T152</f>
        <v>0</v>
      </c>
      <c r="BA152" s="3">
        <f>V152</f>
        <v>0</v>
      </c>
      <c r="BB152" s="3">
        <f>X152</f>
        <v>0</v>
      </c>
      <c r="BC152" s="3">
        <f>Z152</f>
        <v>0</v>
      </c>
      <c r="BD152" s="3">
        <f>AB152</f>
        <v>0</v>
      </c>
      <c r="BE152" s="3">
        <f>AD152</f>
        <v>0</v>
      </c>
      <c r="BF152" s="3">
        <f>AF152</f>
        <v>0</v>
      </c>
      <c r="BG152" s="3">
        <f>AH152</f>
        <v>0</v>
      </c>
      <c r="BH152" s="3">
        <f>AJ152</f>
        <v>0</v>
      </c>
      <c r="BI152" s="3">
        <f>AL152</f>
        <v>0</v>
      </c>
      <c r="BJ152" s="3">
        <f>AN152</f>
        <v>0</v>
      </c>
      <c r="BK152" s="3">
        <f>AP152</f>
        <v>0</v>
      </c>
      <c r="BL152" s="8">
        <f>(LARGE(AW152:BK152,1))+(LARGE(AW152:BK152,2))+(LARGE(AW152:BK152,3))+(LARGE(AW152:BK152,4))+(LARGE(AW152:BK152,5))</f>
        <v>0</v>
      </c>
    </row>
    <row r="153" spans="1:64" ht="12">
      <c r="A153" s="4">
        <f>COUNTIF(AW153:BK153,"&gt;0")</f>
        <v>0</v>
      </c>
      <c r="B153" s="2">
        <v>25350</v>
      </c>
      <c r="C153" s="3">
        <f>DATEDIF(B153,$C$4,"Y")</f>
        <v>48</v>
      </c>
      <c r="D153" s="1" t="s">
        <v>332</v>
      </c>
      <c r="E153" s="1" t="str">
        <f>IF(C153&lt;46,"YES","NO")</f>
        <v>NO</v>
      </c>
      <c r="F153" s="1" t="str">
        <f>IF(AND(C153&gt;45,C153&lt;66),"YES","NO")</f>
        <v>YES</v>
      </c>
      <c r="G153" s="1" t="str">
        <f>IF(AND(C153&gt;65,C153&lt;100),"YES","NO")</f>
        <v>NO</v>
      </c>
      <c r="H153" s="1" t="s">
        <v>182</v>
      </c>
      <c r="I153" s="1">
        <v>1</v>
      </c>
      <c r="J153" s="1">
        <f>J152+1</f>
        <v>149</v>
      </c>
      <c r="K153" s="1" t="s">
        <v>284</v>
      </c>
      <c r="L153" s="1" t="s">
        <v>367</v>
      </c>
      <c r="N153" s="3">
        <f>IF(M153="",0,(N$4*(101+(1000*LOG(M$4,10))-(1000*LOG(M153,10)))))</f>
        <v>0</v>
      </c>
      <c r="P153" s="3">
        <f>IF(O153="",0,(P$4*(101+(1000*LOG(O$4,10))-(1000*LOG(O153,10)))))</f>
        <v>0</v>
      </c>
      <c r="R153" s="5">
        <f>IF(Q153="",0,(R$4*(101+(1000*LOG(Q$4,10))-(1000*LOG(Q153,10)))))</f>
        <v>0</v>
      </c>
      <c r="T153" s="3">
        <f>IF(S153="",0,(T$4*(101+(1000*LOG(S$4,10))-(1000*LOG(S153,10)))))</f>
        <v>0</v>
      </c>
      <c r="V153" s="3">
        <f>IF(U153="",0,(V$4*(101+(1000*LOG(U$4,10))-(1000*LOG(U153,10)))))</f>
        <v>0</v>
      </c>
      <c r="X153" s="3">
        <f>IF(W153="",0,(X$4*(101+(1000*LOG(W$4,10))-(1000*LOG(W153,10)))))</f>
        <v>0</v>
      </c>
      <c r="Z153" s="3">
        <f>IF(Y153="",0,(Z$4*(101+(1000*LOG(Y$4,10))-(1000*LOG(Y153,10)))))</f>
        <v>0</v>
      </c>
      <c r="AB153" s="3">
        <f>IF(AA153="",0,(AB$4*(101+(1000*LOG(AA$4,10))-(1000*LOG(AA153,10)))))</f>
        <v>0</v>
      </c>
      <c r="AD153" s="3">
        <f>IF(AC153="",0,(AD$4*(101+(1000*LOG(AC$4,10))-(1000*LOG(AC153,10)))))</f>
        <v>0</v>
      </c>
      <c r="AF153" s="3">
        <f>IF(AE153="",0,(AF$4*(101+(1000*LOG(AE$4,10))-(1000*LOG(AE153,10)))))</f>
        <v>0</v>
      </c>
      <c r="AH153" s="3">
        <f>IF(AG153="",0,(AH$4*(101+(1000*LOG(AG$4,10))-(1000*LOG(AG153,10)))))</f>
        <v>0</v>
      </c>
      <c r="AJ153" s="3">
        <f>IF(AI153="",0,(AJ$4*(101+(1000*LOG(AI$4,10))-(1000*LOG(AI153,10)))))</f>
        <v>0</v>
      </c>
      <c r="AL153" s="3">
        <f>IF(AK153="",0,(AL$4*(101+(1000*LOG(AK$4,10))-(1000*LOG(AK153,10)))))</f>
        <v>0</v>
      </c>
      <c r="AN153" s="3">
        <f>IF(AM153="",0,(AN$4*(101+(1000*LOG(AM$4,10))-(1000*LOG(AM153,10)))))</f>
        <v>0</v>
      </c>
      <c r="AP153" s="3">
        <f>IF(AO153="",0,(AP$4*(101+(1000*LOG(AO$4,10))-(1000*LOG(AO153,10)))))</f>
        <v>0</v>
      </c>
      <c r="AQ153" s="3">
        <f>N153+P153+R153+T153+V153+X153+Z153+AB153+AD153+AF153+AH153+AJ153+AL153+AN153+AP153</f>
        <v>0</v>
      </c>
      <c r="AR153" s="6">
        <f>BL153</f>
        <v>0</v>
      </c>
      <c r="AS153" s="4" t="s">
        <v>626</v>
      </c>
      <c r="AT153" s="3">
        <f>IF(AS153="*",AR153*0.05,0)</f>
        <v>0</v>
      </c>
      <c r="AU153" s="7">
        <f>AR153+AT153</f>
        <v>0</v>
      </c>
      <c r="AV153" s="4" t="s">
        <v>27</v>
      </c>
      <c r="AW153" s="3">
        <f>N153</f>
        <v>0</v>
      </c>
      <c r="AX153" s="3">
        <f>P153</f>
        <v>0</v>
      </c>
      <c r="AY153" s="3">
        <f>R153</f>
        <v>0</v>
      </c>
      <c r="AZ153" s="3">
        <f>T153</f>
        <v>0</v>
      </c>
      <c r="BA153" s="3">
        <f>V153</f>
        <v>0</v>
      </c>
      <c r="BB153" s="3">
        <f>X153</f>
        <v>0</v>
      </c>
      <c r="BC153" s="3">
        <f>Z153</f>
        <v>0</v>
      </c>
      <c r="BD153" s="3">
        <f>AB153</f>
        <v>0</v>
      </c>
      <c r="BE153" s="3">
        <f>AD153</f>
        <v>0</v>
      </c>
      <c r="BF153" s="3">
        <f>AF153</f>
        <v>0</v>
      </c>
      <c r="BG153" s="3">
        <f>AH153</f>
        <v>0</v>
      </c>
      <c r="BH153" s="3">
        <f>AJ153</f>
        <v>0</v>
      </c>
      <c r="BI153" s="3">
        <f>AL153</f>
        <v>0</v>
      </c>
      <c r="BJ153" s="3">
        <f>AN153</f>
        <v>0</v>
      </c>
      <c r="BK153" s="3">
        <f>AP153</f>
        <v>0</v>
      </c>
      <c r="BL153" s="8">
        <f>(LARGE(AW153:BK153,1))+(LARGE(AW153:BK153,2))+(LARGE(AW153:BK153,3))+(LARGE(AW153:BK153,4))+(LARGE(AW153:BK153,5))</f>
        <v>0</v>
      </c>
    </row>
    <row r="154" spans="1:64" ht="12">
      <c r="A154" s="4">
        <f>COUNTIF(AW154:BK154,"&gt;0")</f>
        <v>0</v>
      </c>
      <c r="B154" s="2">
        <v>1</v>
      </c>
      <c r="C154" s="3">
        <f>DATEDIF(B154,$C$4,"Y")</f>
        <v>118</v>
      </c>
      <c r="D154" s="1" t="s">
        <v>52</v>
      </c>
      <c r="E154" s="1" t="str">
        <f>IF(C154&lt;46,"YES","NO")</f>
        <v>NO</v>
      </c>
      <c r="F154" s="1" t="str">
        <f>IF(AND(C154&gt;45,C154&lt;66),"YES","NO")</f>
        <v>NO</v>
      </c>
      <c r="G154" s="1" t="str">
        <f>IF(AND(C154&gt;65,C154&lt;100),"YES","NO")</f>
        <v>NO</v>
      </c>
      <c r="H154" s="1" t="s">
        <v>94</v>
      </c>
      <c r="I154" s="1">
        <v>3</v>
      </c>
      <c r="J154" s="1">
        <f>J153+1</f>
        <v>150</v>
      </c>
      <c r="K154" s="1" t="s">
        <v>272</v>
      </c>
      <c r="L154" s="1" t="s">
        <v>270</v>
      </c>
      <c r="N154" s="3">
        <f>IF(M154="",0,(N$4*(101+(1000*LOG(M$4,10))-(1000*LOG(M154,10)))))</f>
        <v>0</v>
      </c>
      <c r="P154" s="3">
        <f>IF(O154="",0,(P$4*(101+(1000*LOG(O$4,10))-(1000*LOG(O154,10)))))</f>
        <v>0</v>
      </c>
      <c r="R154" s="5">
        <f>IF(Q154="",0,(R$4*(101+(1000*LOG(Q$4,10))-(1000*LOG(Q154,10)))))</f>
        <v>0</v>
      </c>
      <c r="T154" s="3">
        <f>IF(S154="",0,(T$4*(101+(1000*LOG(S$4,10))-(1000*LOG(S154,10)))))</f>
        <v>0</v>
      </c>
      <c r="V154" s="3">
        <f>IF(U154="",0,(V$4*(101+(1000*LOG(U$4,10))-(1000*LOG(U154,10)))))</f>
        <v>0</v>
      </c>
      <c r="X154" s="3">
        <f>IF(W154="",0,(X$4*(101+(1000*LOG(W$4,10))-(1000*LOG(W154,10)))))</f>
        <v>0</v>
      </c>
      <c r="Z154" s="3">
        <f>IF(Y154="",0,(Z$4*(101+(1000*LOG(Y$4,10))-(1000*LOG(Y154,10)))))</f>
        <v>0</v>
      </c>
      <c r="AB154" s="3">
        <f>IF(AA154="",0,(AB$4*(101+(1000*LOG(AA$4,10))-(1000*LOG(AA154,10)))))</f>
        <v>0</v>
      </c>
      <c r="AD154" s="3">
        <f>IF(AC154="",0,(AD$4*(101+(1000*LOG(AC$4,10))-(1000*LOG(AC154,10)))))</f>
        <v>0</v>
      </c>
      <c r="AF154" s="3">
        <f>IF(AE154="",0,(AF$4*(101+(1000*LOG(AE$4,10))-(1000*LOG(AE154,10)))))</f>
        <v>0</v>
      </c>
      <c r="AH154" s="3">
        <f>IF(AG154="",0,(AH$4*(101+(1000*LOG(AG$4,10))-(1000*LOG(AG154,10)))))</f>
        <v>0</v>
      </c>
      <c r="AJ154" s="3">
        <f>IF(AI154="",0,(AJ$4*(101+(1000*LOG(AI$4,10))-(1000*LOG(AI154,10)))))</f>
        <v>0</v>
      </c>
      <c r="AL154" s="3">
        <f>IF(AK154="",0,(AL$4*(101+(1000*LOG(AK$4,10))-(1000*LOG(AK154,10)))))</f>
        <v>0</v>
      </c>
      <c r="AN154" s="3">
        <f>IF(AM154="",0,(AN$4*(101+(1000*LOG(AM$4,10))-(1000*LOG(AM154,10)))))</f>
        <v>0</v>
      </c>
      <c r="AP154" s="3">
        <f>IF(AO154="",0,(AP$4*(101+(1000*LOG(AO$4,10))-(1000*LOG(AO154,10)))))</f>
        <v>0</v>
      </c>
      <c r="AQ154" s="3">
        <f>N154+P154+R154+T154+V154+X154+Z154+AB154+AD154+AF154+AH154+AJ154+AL154+AN154+AP154</f>
        <v>0</v>
      </c>
      <c r="AR154" s="6">
        <f>BL154</f>
        <v>0</v>
      </c>
      <c r="AS154" s="4" t="s">
        <v>626</v>
      </c>
      <c r="AT154" s="3">
        <f>IF(AS154="*",AR154*0.05,0)</f>
        <v>0</v>
      </c>
      <c r="AU154" s="7">
        <f>AR154+AT154</f>
        <v>0</v>
      </c>
      <c r="AV154" s="26" t="s">
        <v>522</v>
      </c>
      <c r="AW154" s="3">
        <f>N154</f>
        <v>0</v>
      </c>
      <c r="AX154" s="3">
        <f>P154</f>
        <v>0</v>
      </c>
      <c r="AY154" s="3">
        <f>R154</f>
        <v>0</v>
      </c>
      <c r="AZ154" s="3">
        <f>T154</f>
        <v>0</v>
      </c>
      <c r="BA154" s="3">
        <f>V154</f>
        <v>0</v>
      </c>
      <c r="BB154" s="3">
        <f>X154</f>
        <v>0</v>
      </c>
      <c r="BC154" s="3">
        <f>Z154</f>
        <v>0</v>
      </c>
      <c r="BD154" s="3">
        <f>AB154</f>
        <v>0</v>
      </c>
      <c r="BE154" s="3">
        <f>AD154</f>
        <v>0</v>
      </c>
      <c r="BF154" s="3">
        <f>AF154</f>
        <v>0</v>
      </c>
      <c r="BG154" s="3">
        <f>AH154</f>
        <v>0</v>
      </c>
      <c r="BH154" s="3">
        <f>AJ154</f>
        <v>0</v>
      </c>
      <c r="BI154" s="3">
        <f>AL154</f>
        <v>0</v>
      </c>
      <c r="BJ154" s="3">
        <f>AN154</f>
        <v>0</v>
      </c>
      <c r="BK154" s="3">
        <f>AP154</f>
        <v>0</v>
      </c>
      <c r="BL154" s="8">
        <f>(LARGE(AW154:BK154,1))+(LARGE(AW154:BK154,2))+(LARGE(AW154:BK154,3))+(LARGE(AW154:BK154,4))+(LARGE(AW154:BK154,5))</f>
        <v>0</v>
      </c>
    </row>
    <row r="155" spans="1:64" ht="12">
      <c r="A155" s="4">
        <f>COUNTIF(AW155:BK155,"&gt;0")</f>
        <v>0</v>
      </c>
      <c r="B155" s="2">
        <v>16973</v>
      </c>
      <c r="C155" s="3">
        <f>DATEDIF(B155,$C$4,"Y")</f>
        <v>71</v>
      </c>
      <c r="D155" s="1" t="s">
        <v>332</v>
      </c>
      <c r="E155" s="1" t="str">
        <f>IF(C155&lt;46,"YES","NO")</f>
        <v>NO</v>
      </c>
      <c r="F155" s="1" t="str">
        <f>IF(AND(C155&gt;45,C155&lt;66),"YES","NO")</f>
        <v>NO</v>
      </c>
      <c r="G155" s="1" t="str">
        <f>IF(AND(C155&gt;65,C155&lt;100),"YES","NO")</f>
        <v>YES</v>
      </c>
      <c r="H155" s="1" t="s">
        <v>61</v>
      </c>
      <c r="I155" s="1">
        <v>2</v>
      </c>
      <c r="J155" s="1">
        <f>J154+1</f>
        <v>151</v>
      </c>
      <c r="K155" s="1" t="s">
        <v>443</v>
      </c>
      <c r="L155" s="1" t="s">
        <v>483</v>
      </c>
      <c r="N155" s="3">
        <f>IF(M155="",0,(N$4*(101+(1000*LOG(M$4,10))-(1000*LOG(M155,10)))))</f>
        <v>0</v>
      </c>
      <c r="P155" s="3">
        <f>IF(O155="",0,(P$4*(101+(1000*LOG(O$4,10))-(1000*LOG(O155,10)))))</f>
        <v>0</v>
      </c>
      <c r="R155" s="5">
        <f>IF(Q155="",0,(R$4*(101+(1000*LOG(Q$4,10))-(1000*LOG(Q155,10)))))</f>
        <v>0</v>
      </c>
      <c r="T155" s="3">
        <f>IF(S155="",0,(T$4*(101+(1000*LOG(S$4,10))-(1000*LOG(S155,10)))))</f>
        <v>0</v>
      </c>
      <c r="V155" s="3">
        <f>IF(U155="",0,(V$4*(101+(1000*LOG(U$4,10))-(1000*LOG(U155,10)))))</f>
        <v>0</v>
      </c>
      <c r="X155" s="3">
        <f>IF(W155="",0,(X$4*(101+(1000*LOG(W$4,10))-(1000*LOG(W155,10)))))</f>
        <v>0</v>
      </c>
      <c r="Z155" s="3">
        <f>IF(Y155="",0,(Z$4*(101+(1000*LOG(Y$4,10))-(1000*LOG(Y155,10)))))</f>
        <v>0</v>
      </c>
      <c r="AB155" s="3">
        <f>IF(AA155="",0,(AB$4*(101+(1000*LOG(AA$4,10))-(1000*LOG(AA155,10)))))</f>
        <v>0</v>
      </c>
      <c r="AD155" s="3">
        <f>IF(AC155="",0,(AD$4*(101+(1000*LOG(AC$4,10))-(1000*LOG(AC155,10)))))</f>
        <v>0</v>
      </c>
      <c r="AF155" s="3">
        <f>IF(AE155="",0,(AF$4*(101+(1000*LOG(AE$4,10))-(1000*LOG(AE155,10)))))</f>
        <v>0</v>
      </c>
      <c r="AH155" s="3">
        <f>IF(AG155="",0,(AH$4*(101+(1000*LOG(AG$4,10))-(1000*LOG(AG155,10)))))</f>
        <v>0</v>
      </c>
      <c r="AJ155" s="3">
        <f>IF(AI155="",0,(AJ$4*(101+(1000*LOG(AI$4,10))-(1000*LOG(AI155,10)))))</f>
        <v>0</v>
      </c>
      <c r="AL155" s="3">
        <f>IF(AK155="",0,(AL$4*(101+(1000*LOG(AK$4,10))-(1000*LOG(AK155,10)))))</f>
        <v>0</v>
      </c>
      <c r="AN155" s="3">
        <f>IF(AM155="",0,(AN$4*(101+(1000*LOG(AM$4,10))-(1000*LOG(AM155,10)))))</f>
        <v>0</v>
      </c>
      <c r="AP155" s="3">
        <f>IF(AO155="",0,(AP$4*(101+(1000*LOG(AO$4,10))-(1000*LOG(AO155,10)))))</f>
        <v>0</v>
      </c>
      <c r="AQ155" s="3">
        <f>N155+P155+R155+T155+V155+X155+Z155+AB155+AD155+AF155+AH155+AJ155+AL155+AN155+AP155</f>
        <v>0</v>
      </c>
      <c r="AR155" s="6">
        <f>BL155</f>
        <v>0</v>
      </c>
      <c r="AS155" s="9" t="s">
        <v>626</v>
      </c>
      <c r="AT155" s="3">
        <f>IF(AS155="*",AR155*0.05,0)</f>
        <v>0</v>
      </c>
      <c r="AU155" s="7">
        <f>AR155+AT155</f>
        <v>0</v>
      </c>
      <c r="AV155" s="4" t="s">
        <v>27</v>
      </c>
      <c r="AW155" s="3">
        <f>N155</f>
        <v>0</v>
      </c>
      <c r="AX155" s="3">
        <f>P155</f>
        <v>0</v>
      </c>
      <c r="AY155" s="3">
        <f>R155</f>
        <v>0</v>
      </c>
      <c r="AZ155" s="3">
        <f>T155</f>
        <v>0</v>
      </c>
      <c r="BA155" s="3">
        <f>V155</f>
        <v>0</v>
      </c>
      <c r="BB155" s="3">
        <f>X155</f>
        <v>0</v>
      </c>
      <c r="BC155" s="3">
        <f>Z155</f>
        <v>0</v>
      </c>
      <c r="BD155" s="3">
        <f>AB155</f>
        <v>0</v>
      </c>
      <c r="BE155" s="3">
        <f>AD155</f>
        <v>0</v>
      </c>
      <c r="BF155" s="3">
        <f>AF155</f>
        <v>0</v>
      </c>
      <c r="BG155" s="3">
        <f>AH155</f>
        <v>0</v>
      </c>
      <c r="BH155" s="3">
        <f>AJ155</f>
        <v>0</v>
      </c>
      <c r="BI155" s="3">
        <f>AL155</f>
        <v>0</v>
      </c>
      <c r="BJ155" s="3">
        <f>AN155</f>
        <v>0</v>
      </c>
      <c r="BK155" s="3">
        <f>AP155</f>
        <v>0</v>
      </c>
      <c r="BL155" s="8">
        <f>(LARGE(AW155:BK155,1))+(LARGE(AW155:BK155,2))+(LARGE(AW155:BK155,3))+(LARGE(AW155:BK155,4))+(LARGE(AW155:BK155,5))</f>
        <v>0</v>
      </c>
    </row>
    <row r="156" spans="1:64" ht="12">
      <c r="A156" s="4">
        <f>COUNTIF(AW156:BK156,"&gt;0")</f>
        <v>0</v>
      </c>
      <c r="B156" s="2">
        <v>1</v>
      </c>
      <c r="C156" s="3">
        <f>DATEDIF(B156,$C$4,"Y")</f>
        <v>118</v>
      </c>
      <c r="D156" s="1" t="s">
        <v>50</v>
      </c>
      <c r="E156" s="1" t="str">
        <f>IF(C156&lt;46,"YES","NO")</f>
        <v>NO</v>
      </c>
      <c r="F156" s="1" t="str">
        <f>IF(AND(C156&gt;45,C156&lt;66),"YES","NO")</f>
        <v>NO</v>
      </c>
      <c r="G156" s="1" t="str">
        <f>IF(AND(C156&gt;65,C156&lt;100),"YES","NO")</f>
        <v>NO</v>
      </c>
      <c r="J156" s="1">
        <f>J155+1</f>
        <v>152</v>
      </c>
      <c r="K156" s="1" t="s">
        <v>327</v>
      </c>
      <c r="L156" s="1" t="s">
        <v>582</v>
      </c>
      <c r="N156" s="3">
        <f>IF(M156="",0,(N$4*(101+(1000*LOG(M$4,10))-(1000*LOG(M156,10)))))</f>
        <v>0</v>
      </c>
      <c r="P156" s="3">
        <f>IF(O156="",0,(P$4*(101+(1000*LOG(O$4,10))-(1000*LOG(O156,10)))))</f>
        <v>0</v>
      </c>
      <c r="R156" s="5">
        <f>IF(Q156="",0,(R$4*(101+(1000*LOG(Q$4,10))-(1000*LOG(Q156,10)))))</f>
        <v>0</v>
      </c>
      <c r="T156" s="3">
        <f>IF(S156="",0,(T$4*(101+(1000*LOG(S$4,10))-(1000*LOG(S156,10)))))</f>
        <v>0</v>
      </c>
      <c r="V156" s="3">
        <f>IF(U156="",0,(V$4*(101+(1000*LOG(U$4,10))-(1000*LOG(U156,10)))))</f>
        <v>0</v>
      </c>
      <c r="X156" s="3">
        <f>IF(W156="",0,(X$4*(101+(1000*LOG(W$4,10))-(1000*LOG(W156,10)))))</f>
        <v>0</v>
      </c>
      <c r="Z156" s="3">
        <f>IF(Y156="",0,(Z$4*(101+(1000*LOG(Y$4,10))-(1000*LOG(Y156,10)))))</f>
        <v>0</v>
      </c>
      <c r="AB156" s="3">
        <f>IF(AA156="",0,(AB$4*(101+(1000*LOG(AA$4,10))-(1000*LOG(AA156,10)))))</f>
        <v>0</v>
      </c>
      <c r="AD156" s="3">
        <f>IF(AC156="",0,(AD$4*(101+(1000*LOG(AC$4,10))-(1000*LOG(AC156,10)))))</f>
        <v>0</v>
      </c>
      <c r="AF156" s="3">
        <f>IF(AE156="",0,(AF$4*(101+(1000*LOG(AE$4,10))-(1000*LOG(AE156,10)))))</f>
        <v>0</v>
      </c>
      <c r="AH156" s="3">
        <f>IF(AG156="",0,(AH$4*(101+(1000*LOG(AG$4,10))-(1000*LOG(AG156,10)))))</f>
        <v>0</v>
      </c>
      <c r="AJ156" s="3">
        <f>IF(AI156="",0,(AJ$4*(101+(1000*LOG(AI$4,10))-(1000*LOG(AI156,10)))))</f>
        <v>0</v>
      </c>
      <c r="AL156" s="3">
        <f>IF(AK156="",0,(AL$4*(101+(1000*LOG(AK$4,10))-(1000*LOG(AK156,10)))))</f>
        <v>0</v>
      </c>
      <c r="AN156" s="3">
        <f>IF(AM156="",0,(AN$4*(101+(1000*LOG(AM$4,10))-(1000*LOG(AM156,10)))))</f>
        <v>0</v>
      </c>
      <c r="AP156" s="3">
        <f>IF(AO156="",0,(AP$4*(101+(1000*LOG(AO$4,10))-(1000*LOG(AO156,10)))))</f>
        <v>0</v>
      </c>
      <c r="AQ156" s="3">
        <f>N156+P156+R156+T156+V156+X156+Z156+AB156+AD156+AF156+AH156+AJ156+AL156+AN156+AP156</f>
        <v>0</v>
      </c>
      <c r="AR156" s="6">
        <f>BL156</f>
        <v>0</v>
      </c>
      <c r="AS156" s="4" t="s">
        <v>626</v>
      </c>
      <c r="AT156" s="3">
        <f>IF(AS156="*",AR156*0.05,0)</f>
        <v>0</v>
      </c>
      <c r="AU156" s="7">
        <f>AR156+AT156</f>
        <v>0</v>
      </c>
      <c r="AV156" s="4" t="s">
        <v>160</v>
      </c>
      <c r="AW156" s="3">
        <f>N156</f>
        <v>0</v>
      </c>
      <c r="AX156" s="3">
        <f>P156</f>
        <v>0</v>
      </c>
      <c r="AY156" s="3">
        <f>R156</f>
        <v>0</v>
      </c>
      <c r="AZ156" s="3">
        <f>T156</f>
        <v>0</v>
      </c>
      <c r="BA156" s="3">
        <f>V156</f>
        <v>0</v>
      </c>
      <c r="BB156" s="3">
        <f>X156</f>
        <v>0</v>
      </c>
      <c r="BC156" s="3">
        <f>Z156</f>
        <v>0</v>
      </c>
      <c r="BD156" s="3">
        <f>AB156</f>
        <v>0</v>
      </c>
      <c r="BE156" s="3">
        <f>AD156</f>
        <v>0</v>
      </c>
      <c r="BF156" s="3">
        <f>AF156</f>
        <v>0</v>
      </c>
      <c r="BG156" s="3">
        <f>AH156</f>
        <v>0</v>
      </c>
      <c r="BH156" s="3">
        <f>AJ156</f>
        <v>0</v>
      </c>
      <c r="BI156" s="3">
        <f>AL156</f>
        <v>0</v>
      </c>
      <c r="BJ156" s="3">
        <f>AN156</f>
        <v>0</v>
      </c>
      <c r="BK156" s="3">
        <f>AP156</f>
        <v>0</v>
      </c>
      <c r="BL156" s="8">
        <f>(LARGE(AW156:BK156,1))+(LARGE(AW156:BK156,2))+(LARGE(AW156:BK156,3))+(LARGE(AW156:BK156,4))+(LARGE(AW156:BK156,5))</f>
        <v>0</v>
      </c>
    </row>
    <row r="157" spans="1:64" ht="12">
      <c r="A157" s="4">
        <f>COUNTIF(AW157:BK157,"&gt;0")</f>
        <v>0</v>
      </c>
      <c r="B157" s="2">
        <v>25998</v>
      </c>
      <c r="C157" s="3">
        <f>DATEDIF(B157,$C$4,"Y")</f>
        <v>47</v>
      </c>
      <c r="D157" s="1" t="s">
        <v>332</v>
      </c>
      <c r="E157" s="1" t="str">
        <f>IF(C157&lt;46,"YES","NO")</f>
        <v>NO</v>
      </c>
      <c r="F157" s="1" t="str">
        <f>IF(AND(C157&gt;45,C157&lt;66),"YES","NO")</f>
        <v>YES</v>
      </c>
      <c r="G157" s="1" t="str">
        <f>IF(AND(C157&gt;65,C157&lt;100),"YES","NO")</f>
        <v>NO</v>
      </c>
      <c r="H157" s="1" t="s">
        <v>427</v>
      </c>
      <c r="I157" s="1">
        <v>2</v>
      </c>
      <c r="J157" s="1">
        <f>J156+1</f>
        <v>153</v>
      </c>
      <c r="K157" s="1" t="s">
        <v>237</v>
      </c>
      <c r="L157" s="1" t="s">
        <v>238</v>
      </c>
      <c r="N157" s="3">
        <f>IF(M157="",0,(N$4*(101+(1000*LOG(M$4,10))-(1000*LOG(M157,10)))))</f>
        <v>0</v>
      </c>
      <c r="P157" s="3">
        <f>IF(O157="",0,(P$4*(101+(1000*LOG(O$4,10))-(1000*LOG(O157,10)))))</f>
        <v>0</v>
      </c>
      <c r="R157" s="5">
        <f>IF(Q157="",0,(R$4*(101+(1000*LOG(Q$4,10))-(1000*LOG(Q157,10)))))</f>
        <v>0</v>
      </c>
      <c r="T157" s="3">
        <f>IF(S157="",0,(T$4*(101+(1000*LOG(S$4,10))-(1000*LOG(S157,10)))))</f>
        <v>0</v>
      </c>
      <c r="V157" s="3">
        <f>IF(U157="",0,(V$4*(101+(1000*LOG(U$4,10))-(1000*LOG(U157,10)))))</f>
        <v>0</v>
      </c>
      <c r="X157" s="3">
        <f>IF(W157="",0,(X$4*(101+(1000*LOG(W$4,10))-(1000*LOG(W157,10)))))</f>
        <v>0</v>
      </c>
      <c r="Z157" s="3">
        <f>IF(Y157="",0,(Z$4*(101+(1000*LOG(Y$4,10))-(1000*LOG(Y157,10)))))</f>
        <v>0</v>
      </c>
      <c r="AB157" s="3">
        <f>IF(AA157="",0,(AB$4*(101+(1000*LOG(AA$4,10))-(1000*LOG(AA157,10)))))</f>
        <v>0</v>
      </c>
      <c r="AD157" s="3">
        <f>IF(AC157="",0,(AD$4*(101+(1000*LOG(AC$4,10))-(1000*LOG(AC157,10)))))</f>
        <v>0</v>
      </c>
      <c r="AF157" s="3">
        <f>IF(AE157="",0,(AF$4*(101+(1000*LOG(AE$4,10))-(1000*LOG(AE157,10)))))</f>
        <v>0</v>
      </c>
      <c r="AH157" s="3">
        <f>IF(AG157="",0,(AH$4*(101+(1000*LOG(AG$4,10))-(1000*LOG(AG157,10)))))</f>
        <v>0</v>
      </c>
      <c r="AJ157" s="3">
        <f>IF(AI157="",0,(AJ$4*(101+(1000*LOG(AI$4,10))-(1000*LOG(AI157,10)))))</f>
        <v>0</v>
      </c>
      <c r="AL157" s="3">
        <f>IF(AK157="",0,(AL$4*(101+(1000*LOG(AK$4,10))-(1000*LOG(AK157,10)))))</f>
        <v>0</v>
      </c>
      <c r="AN157" s="3">
        <f>IF(AM157="",0,(AN$4*(101+(1000*LOG(AM$4,10))-(1000*LOG(AM157,10)))))</f>
        <v>0</v>
      </c>
      <c r="AP157" s="3">
        <f>IF(AO157="",0,(AP$4*(101+(1000*LOG(AO$4,10))-(1000*LOG(AO157,10)))))</f>
        <v>0</v>
      </c>
      <c r="AQ157" s="3">
        <f>N157+P157+R157+T157+V157+X157+Z157+AB157+AD157+AF157+AH157+AJ157+AL157+AN157+AP157</f>
        <v>0</v>
      </c>
      <c r="AR157" s="6">
        <f>BL157</f>
        <v>0</v>
      </c>
      <c r="AS157" s="9" t="s">
        <v>626</v>
      </c>
      <c r="AT157" s="3">
        <f>IF(AS157="*",AR157*0.05,0)</f>
        <v>0</v>
      </c>
      <c r="AU157" s="7">
        <f>AR157+AT157</f>
        <v>0</v>
      </c>
      <c r="AV157" s="4" t="s">
        <v>27</v>
      </c>
      <c r="AW157" s="3">
        <f>N157</f>
        <v>0</v>
      </c>
      <c r="AX157" s="3">
        <f>P157</f>
        <v>0</v>
      </c>
      <c r="AY157" s="3">
        <f>R157</f>
        <v>0</v>
      </c>
      <c r="AZ157" s="3">
        <f>T157</f>
        <v>0</v>
      </c>
      <c r="BA157" s="3">
        <f>V157</f>
        <v>0</v>
      </c>
      <c r="BB157" s="3">
        <f>X157</f>
        <v>0</v>
      </c>
      <c r="BC157" s="3">
        <f>Z157</f>
        <v>0</v>
      </c>
      <c r="BD157" s="3">
        <f>AB157</f>
        <v>0</v>
      </c>
      <c r="BE157" s="3">
        <f>AD157</f>
        <v>0</v>
      </c>
      <c r="BF157" s="3">
        <f>AF157</f>
        <v>0</v>
      </c>
      <c r="BG157" s="3">
        <f>AH157</f>
        <v>0</v>
      </c>
      <c r="BH157" s="3">
        <f>AJ157</f>
        <v>0</v>
      </c>
      <c r="BI157" s="3">
        <f>AL157</f>
        <v>0</v>
      </c>
      <c r="BJ157" s="3">
        <f>AN157</f>
        <v>0</v>
      </c>
      <c r="BK157" s="3">
        <f>AP157</f>
        <v>0</v>
      </c>
      <c r="BL157" s="8">
        <f>(LARGE(AW157:BK157,1))+(LARGE(AW157:BK157,2))+(LARGE(AW157:BK157,3))+(LARGE(AW157:BK157,4))+(LARGE(AW157:BK157,5))</f>
        <v>0</v>
      </c>
    </row>
    <row r="158" spans="1:64" ht="12">
      <c r="A158" s="4">
        <f>COUNTIF(AW158:BK158,"&gt;0")</f>
        <v>0</v>
      </c>
      <c r="B158" s="2">
        <v>1</v>
      </c>
      <c r="C158" s="3">
        <f>DATEDIF(B158,$C$4,"Y")</f>
        <v>118</v>
      </c>
      <c r="D158" s="1" t="s">
        <v>521</v>
      </c>
      <c r="E158" s="1" t="str">
        <f>IF(C158&lt;46,"YES","NO")</f>
        <v>NO</v>
      </c>
      <c r="F158" s="1" t="str">
        <f>IF(AND(C158&gt;45,C158&lt;66),"YES","NO")</f>
        <v>NO</v>
      </c>
      <c r="G158" s="1" t="str">
        <f>IF(AND(C158&gt;65,C158&lt;100),"YES","NO")</f>
        <v>NO</v>
      </c>
      <c r="J158" s="1">
        <f>J157+1</f>
        <v>154</v>
      </c>
      <c r="K158" s="1" t="s">
        <v>527</v>
      </c>
      <c r="L158" s="1" t="s">
        <v>528</v>
      </c>
      <c r="N158" s="3">
        <f>IF(M158="",0,(N$4*(101+(1000*LOG(M$4,10))-(1000*LOG(M158,10)))))</f>
        <v>0</v>
      </c>
      <c r="P158" s="3">
        <f>IF(O158="",0,(P$4*(101+(1000*LOG(O$4,10))-(1000*LOG(O158,10)))))</f>
        <v>0</v>
      </c>
      <c r="R158" s="5">
        <f>IF(Q158="",0,(R$4*(101+(1000*LOG(Q$4,10))-(1000*LOG(Q158,10)))))</f>
        <v>0</v>
      </c>
      <c r="T158" s="3">
        <f>IF(S158="",0,(T$4*(101+(1000*LOG(S$4,10))-(1000*LOG(S158,10)))))</f>
        <v>0</v>
      </c>
      <c r="V158" s="3">
        <f>IF(U158="",0,(V$4*(101+(1000*LOG(U$4,10))-(1000*LOG(U158,10)))))</f>
        <v>0</v>
      </c>
      <c r="X158" s="3">
        <f>IF(W158="",0,(X$4*(101+(1000*LOG(W$4,10))-(1000*LOG(W158,10)))))</f>
        <v>0</v>
      </c>
      <c r="Z158" s="3">
        <f>IF(Y158="",0,(Z$4*(101+(1000*LOG(Y$4,10))-(1000*LOG(Y158,10)))))</f>
        <v>0</v>
      </c>
      <c r="AB158" s="3">
        <f>IF(AA158="",0,(AB$4*(101+(1000*LOG(AA$4,10))-(1000*LOG(AA158,10)))))</f>
        <v>0</v>
      </c>
      <c r="AD158" s="3">
        <f>IF(AC158="",0,(AD$4*(101+(1000*LOG(AC$4,10))-(1000*LOG(AC158,10)))))</f>
        <v>0</v>
      </c>
      <c r="AF158" s="3">
        <f>IF(AE158="",0,(AF$4*(101+(1000*LOG(AE$4,10))-(1000*LOG(AE158,10)))))</f>
        <v>0</v>
      </c>
      <c r="AH158" s="3">
        <f>IF(AG158="",0,(AH$4*(101+(1000*LOG(AG$4,10))-(1000*LOG(AG158,10)))))</f>
        <v>0</v>
      </c>
      <c r="AJ158" s="3">
        <f>IF(AI158="",0,(AJ$4*(101+(1000*LOG(AI$4,10))-(1000*LOG(AI158,10)))))</f>
        <v>0</v>
      </c>
      <c r="AL158" s="3">
        <f>IF(AK158="",0,(AL$4*(101+(1000*LOG(AK$4,10))-(1000*LOG(AK158,10)))))</f>
        <v>0</v>
      </c>
      <c r="AN158" s="3">
        <f>IF(AM158="",0,(AN$4*(101+(1000*LOG(AM$4,10))-(1000*LOG(AM158,10)))))</f>
        <v>0</v>
      </c>
      <c r="AP158" s="3">
        <f>IF(AO158="",0,(AP$4*(101+(1000*LOG(AO$4,10))-(1000*LOG(AO158,10)))))</f>
        <v>0</v>
      </c>
      <c r="AQ158" s="3">
        <f>N158+P158+R158+T158+V158+X158+Z158+AB158+AD158+AF158+AH158+AJ158+AL158+AN158+AP158</f>
        <v>0</v>
      </c>
      <c r="AR158" s="6">
        <f>BL158</f>
        <v>0</v>
      </c>
      <c r="AS158" s="4" t="s">
        <v>626</v>
      </c>
      <c r="AT158" s="3">
        <f>IF(AS158="*",AR158*0.05,0)</f>
        <v>0</v>
      </c>
      <c r="AU158" s="7">
        <f>AR158+AT158</f>
        <v>0</v>
      </c>
      <c r="AV158" s="26" t="s">
        <v>522</v>
      </c>
      <c r="AW158" s="3">
        <f>N158</f>
        <v>0</v>
      </c>
      <c r="AX158" s="3">
        <f>P158</f>
        <v>0</v>
      </c>
      <c r="AY158" s="3">
        <f>R158</f>
        <v>0</v>
      </c>
      <c r="AZ158" s="3">
        <f>T158</f>
        <v>0</v>
      </c>
      <c r="BA158" s="3">
        <f>V158</f>
        <v>0</v>
      </c>
      <c r="BB158" s="3">
        <f>X158</f>
        <v>0</v>
      </c>
      <c r="BC158" s="3">
        <f>Z158</f>
        <v>0</v>
      </c>
      <c r="BD158" s="3">
        <f>AB158</f>
        <v>0</v>
      </c>
      <c r="BE158" s="3">
        <f>AD158</f>
        <v>0</v>
      </c>
      <c r="BF158" s="3">
        <f>AF158</f>
        <v>0</v>
      </c>
      <c r="BG158" s="3">
        <f>AH158</f>
        <v>0</v>
      </c>
      <c r="BH158" s="3">
        <f>AJ158</f>
        <v>0</v>
      </c>
      <c r="BI158" s="3">
        <f>AL158</f>
        <v>0</v>
      </c>
      <c r="BJ158" s="3">
        <f>AN158</f>
        <v>0</v>
      </c>
      <c r="BK158" s="3">
        <f>AP158</f>
        <v>0</v>
      </c>
      <c r="BL158" s="8">
        <f>(LARGE(AW158:BK158,1))+(LARGE(AW158:BK158,2))+(LARGE(AW158:BK158,3))+(LARGE(AW158:BK158,4))+(LARGE(AW158:BK158,5))</f>
        <v>0</v>
      </c>
    </row>
    <row r="159" spans="1:64" ht="12">
      <c r="A159" s="4">
        <f>COUNTIF(AW159:BK159,"&gt;0")</f>
        <v>0</v>
      </c>
      <c r="B159" s="2">
        <v>1</v>
      </c>
      <c r="C159" s="3">
        <f>DATEDIF(B159,$C$4,"Y")</f>
        <v>118</v>
      </c>
      <c r="D159" s="1" t="s">
        <v>521</v>
      </c>
      <c r="E159" s="1" t="str">
        <f>IF(C159&lt;46,"YES","NO")</f>
        <v>NO</v>
      </c>
      <c r="F159" s="1" t="str">
        <f>IF(AND(C159&gt;45,C159&lt;66),"YES","NO")</f>
        <v>NO</v>
      </c>
      <c r="G159" s="1" t="str">
        <f>IF(AND(C159&gt;65,C159&lt;100),"YES","NO")</f>
        <v>NO</v>
      </c>
      <c r="J159" s="1">
        <f>J158+1</f>
        <v>155</v>
      </c>
      <c r="K159" s="1" t="s">
        <v>591</v>
      </c>
      <c r="L159" s="1" t="s">
        <v>592</v>
      </c>
      <c r="N159" s="3">
        <f>IF(M159="",0,(N$4*(101+(1000*LOG(M$4,10))-(1000*LOG(M159,10)))))</f>
        <v>0</v>
      </c>
      <c r="P159" s="3">
        <f>IF(O159="",0,(P$4*(101+(1000*LOG(O$4,10))-(1000*LOG(O159,10)))))</f>
        <v>0</v>
      </c>
      <c r="R159" s="5">
        <f>IF(Q159="",0,(R$4*(101+(1000*LOG(Q$4,10))-(1000*LOG(Q159,10)))))</f>
        <v>0</v>
      </c>
      <c r="T159" s="3">
        <f>IF(S159="",0,(T$4*(101+(1000*LOG(S$4,10))-(1000*LOG(S159,10)))))</f>
        <v>0</v>
      </c>
      <c r="V159" s="3">
        <f>IF(U159="",0,(V$4*(101+(1000*LOG(U$4,10))-(1000*LOG(U159,10)))))</f>
        <v>0</v>
      </c>
      <c r="X159" s="3">
        <f>IF(W159="",0,(X$4*(101+(1000*LOG(W$4,10))-(1000*LOG(W159,10)))))</f>
        <v>0</v>
      </c>
      <c r="Z159" s="3">
        <f>IF(Y159="",0,(Z$4*(101+(1000*LOG(Y$4,10))-(1000*LOG(Y159,10)))))</f>
        <v>0</v>
      </c>
      <c r="AB159" s="3">
        <f>IF(AA159="",0,(AB$4*(101+(1000*LOG(AA$4,10))-(1000*LOG(AA159,10)))))</f>
        <v>0</v>
      </c>
      <c r="AD159" s="3">
        <f>IF(AC159="",0,(AD$4*(101+(1000*LOG(AC$4,10))-(1000*LOG(AC159,10)))))</f>
        <v>0</v>
      </c>
      <c r="AF159" s="3">
        <f>IF(AE159="",0,(AF$4*(101+(1000*LOG(AE$4,10))-(1000*LOG(AE159,10)))))</f>
        <v>0</v>
      </c>
      <c r="AH159" s="3">
        <f>IF(AG159="",0,(AH$4*(101+(1000*LOG(AG$4,10))-(1000*LOG(AG159,10)))))</f>
        <v>0</v>
      </c>
      <c r="AJ159" s="3">
        <f>IF(AI159="",0,(AJ$4*(101+(1000*LOG(AI$4,10))-(1000*LOG(AI159,10)))))</f>
        <v>0</v>
      </c>
      <c r="AL159" s="3">
        <f>IF(AK159="",0,(AL$4*(101+(1000*LOG(AK$4,10))-(1000*LOG(AK159,10)))))</f>
        <v>0</v>
      </c>
      <c r="AN159" s="3">
        <f>IF(AM159="",0,(AN$4*(101+(1000*LOG(AM$4,10))-(1000*LOG(AM159,10)))))</f>
        <v>0</v>
      </c>
      <c r="AP159" s="3">
        <f>IF(AO159="",0,(AP$4*(101+(1000*LOG(AO$4,10))-(1000*LOG(AO159,10)))))</f>
        <v>0</v>
      </c>
      <c r="AQ159" s="3">
        <f>N159+P159+R159+T159+V159+X159+Z159+AB159+AD159+AF159+AH159+AJ159+AL159+AN159+AP159</f>
        <v>0</v>
      </c>
      <c r="AR159" s="6">
        <f>BL159</f>
        <v>0</v>
      </c>
      <c r="AS159" s="4" t="s">
        <v>626</v>
      </c>
      <c r="AT159" s="3">
        <f>IF(AS159="*",AR159*0.05,0)</f>
        <v>0</v>
      </c>
      <c r="AU159" s="7">
        <f>AR159+AT159</f>
        <v>0</v>
      </c>
      <c r="AV159" s="4" t="s">
        <v>27</v>
      </c>
      <c r="AW159" s="3">
        <f>N159</f>
        <v>0</v>
      </c>
      <c r="AX159" s="3">
        <f>P159</f>
        <v>0</v>
      </c>
      <c r="AY159" s="3">
        <f>R159</f>
        <v>0</v>
      </c>
      <c r="AZ159" s="3">
        <f>T159</f>
        <v>0</v>
      </c>
      <c r="BA159" s="3">
        <f>V159</f>
        <v>0</v>
      </c>
      <c r="BB159" s="3">
        <f>X159</f>
        <v>0</v>
      </c>
      <c r="BC159" s="3">
        <f>Z159</f>
        <v>0</v>
      </c>
      <c r="BD159" s="3">
        <f>AB159</f>
        <v>0</v>
      </c>
      <c r="BE159" s="3">
        <f>AD159</f>
        <v>0</v>
      </c>
      <c r="BF159" s="3">
        <f>AF159</f>
        <v>0</v>
      </c>
      <c r="BG159" s="3">
        <f>AH159</f>
        <v>0</v>
      </c>
      <c r="BH159" s="3">
        <f>AJ159</f>
        <v>0</v>
      </c>
      <c r="BI159" s="3">
        <f>AL159</f>
        <v>0</v>
      </c>
      <c r="BJ159" s="3">
        <f>AN159</f>
        <v>0</v>
      </c>
      <c r="BK159" s="3">
        <f>AP159</f>
        <v>0</v>
      </c>
      <c r="BL159" s="8">
        <f>(LARGE(AW159:BK159,1))+(LARGE(AW159:BK159,2))+(LARGE(AW159:BK159,3))+(LARGE(AW159:BK159,4))+(LARGE(AW159:BK159,5))</f>
        <v>0</v>
      </c>
    </row>
    <row r="160" spans="1:64" ht="12">
      <c r="A160" s="4">
        <f>COUNTIF(AW160:BK160,"&gt;0")</f>
        <v>0</v>
      </c>
      <c r="B160" s="2">
        <v>23895</v>
      </c>
      <c r="C160" s="3">
        <f>DATEDIF(B160,$C$4,"Y")</f>
        <v>52</v>
      </c>
      <c r="D160" s="12" t="s">
        <v>521</v>
      </c>
      <c r="E160" s="1" t="str">
        <f>IF(C160&lt;46,"YES","NO")</f>
        <v>NO</v>
      </c>
      <c r="F160" s="1" t="str">
        <f>IF(AND(C160&gt;45,C160&lt;66),"YES","NO")</f>
        <v>YES</v>
      </c>
      <c r="G160" s="1" t="str">
        <f>IF(AND(C160&gt;65,C160&lt;100),"YES","NO")</f>
        <v>NO</v>
      </c>
      <c r="H160" s="1" t="s">
        <v>261</v>
      </c>
      <c r="I160" s="1">
        <v>1</v>
      </c>
      <c r="J160" s="1">
        <f>J159+1</f>
        <v>156</v>
      </c>
      <c r="K160" s="1" t="s">
        <v>593</v>
      </c>
      <c r="L160" s="1" t="s">
        <v>594</v>
      </c>
      <c r="N160" s="3">
        <f>IF(M160="",0,(N$4*(101+(1000*LOG(M$4,10))-(1000*LOG(M160,10)))))</f>
        <v>0</v>
      </c>
      <c r="P160" s="3">
        <f>IF(O160="",0,(P$4*(101+(1000*LOG(O$4,10))-(1000*LOG(O160,10)))))</f>
        <v>0</v>
      </c>
      <c r="R160" s="5">
        <f>IF(Q160="",0,(R$4*(101+(1000*LOG(Q$4,10))-(1000*LOG(Q160,10)))))</f>
        <v>0</v>
      </c>
      <c r="T160" s="3">
        <f>IF(S160="",0,(T$4*(101+(1000*LOG(S$4,10))-(1000*LOG(S160,10)))))</f>
        <v>0</v>
      </c>
      <c r="V160" s="3">
        <f>IF(U160="",0,(V$4*(101+(1000*LOG(U$4,10))-(1000*LOG(U160,10)))))</f>
        <v>0</v>
      </c>
      <c r="X160" s="3">
        <f>IF(W160="",0,(X$4*(101+(1000*LOG(W$4,10))-(1000*LOG(W160,10)))))</f>
        <v>0</v>
      </c>
      <c r="Z160" s="3">
        <f>IF(Y160="",0,(Z$4*(101+(1000*LOG(Y$4,10))-(1000*LOG(Y160,10)))))</f>
        <v>0</v>
      </c>
      <c r="AB160" s="3">
        <f>IF(AA160="",0,(AB$4*(101+(1000*LOG(AA$4,10))-(1000*LOG(AA160,10)))))</f>
        <v>0</v>
      </c>
      <c r="AD160" s="3">
        <f>IF(AC160="",0,(AD$4*(101+(1000*LOG(AC$4,10))-(1000*LOG(AC160,10)))))</f>
        <v>0</v>
      </c>
      <c r="AF160" s="3">
        <f>IF(AE160="",0,(AF$4*(101+(1000*LOG(AE$4,10))-(1000*LOG(AE160,10)))))</f>
        <v>0</v>
      </c>
      <c r="AH160" s="3">
        <f>IF(AG160="",0,(AH$4*(101+(1000*LOG(AG$4,10))-(1000*LOG(AG160,10)))))</f>
        <v>0</v>
      </c>
      <c r="AJ160" s="3">
        <f>IF(AI160="",0,(AJ$4*(101+(1000*LOG(AI$4,10))-(1000*LOG(AI160,10)))))</f>
        <v>0</v>
      </c>
      <c r="AL160" s="3">
        <f>IF(AK160="",0,(AL$4*(101+(1000*LOG(AK$4,10))-(1000*LOG(AK160,10)))))</f>
        <v>0</v>
      </c>
      <c r="AN160" s="3">
        <f>IF(AM160="",0,(AN$4*(101+(1000*LOG(AM$4,10))-(1000*LOG(AM160,10)))))</f>
        <v>0</v>
      </c>
      <c r="AP160" s="3">
        <f>IF(AO160="",0,(AP$4*(101+(1000*LOG(AO$4,10))-(1000*LOG(AO160,10)))))</f>
        <v>0</v>
      </c>
      <c r="AQ160" s="3">
        <f>N160+P160+R160+T160+V160+X160+Z160+AB160+AD160+AF160+AH160+AJ160+AL160+AN160+AP160</f>
        <v>0</v>
      </c>
      <c r="AR160" s="6">
        <f>BL160</f>
        <v>0</v>
      </c>
      <c r="AS160" s="4" t="s">
        <v>626</v>
      </c>
      <c r="AT160" s="3">
        <f>IF(AS160="*",AR160*0.05,0)</f>
        <v>0</v>
      </c>
      <c r="AU160" s="7">
        <f>AR160+AT160</f>
        <v>0</v>
      </c>
      <c r="AV160" s="4" t="s">
        <v>27</v>
      </c>
      <c r="AW160" s="3">
        <f>N160</f>
        <v>0</v>
      </c>
      <c r="AX160" s="3">
        <f>P160</f>
        <v>0</v>
      </c>
      <c r="AY160" s="3">
        <f>R160</f>
        <v>0</v>
      </c>
      <c r="AZ160" s="3">
        <f>T160</f>
        <v>0</v>
      </c>
      <c r="BA160" s="3">
        <f>V160</f>
        <v>0</v>
      </c>
      <c r="BB160" s="3">
        <f>X160</f>
        <v>0</v>
      </c>
      <c r="BC160" s="3">
        <f>Z160</f>
        <v>0</v>
      </c>
      <c r="BD160" s="3">
        <f>AB160</f>
        <v>0</v>
      </c>
      <c r="BE160" s="3">
        <f>AD160</f>
        <v>0</v>
      </c>
      <c r="BF160" s="3">
        <f>AF160</f>
        <v>0</v>
      </c>
      <c r="BG160" s="3">
        <f>AH160</f>
        <v>0</v>
      </c>
      <c r="BH160" s="3">
        <f>AJ160</f>
        <v>0</v>
      </c>
      <c r="BI160" s="3">
        <f>AL160</f>
        <v>0</v>
      </c>
      <c r="BJ160" s="3">
        <f>AN160</f>
        <v>0</v>
      </c>
      <c r="BK160" s="3">
        <f>AP160</f>
        <v>0</v>
      </c>
      <c r="BL160" s="8">
        <f>(LARGE(AW160:BK160,1))+(LARGE(AW160:BK160,2))+(LARGE(AW160:BK160,3))+(LARGE(AW160:BK160,4))+(LARGE(AW160:BK160,5))</f>
        <v>0</v>
      </c>
    </row>
    <row r="161" spans="1:64" ht="12">
      <c r="A161" s="4">
        <f>COUNTIF(AW161:BK161,"&gt;0")</f>
        <v>0</v>
      </c>
      <c r="B161" s="2">
        <v>1</v>
      </c>
      <c r="C161" s="3">
        <f>DATEDIF(B161,$C$4,"Y")</f>
        <v>118</v>
      </c>
      <c r="D161" s="1" t="s">
        <v>332</v>
      </c>
      <c r="E161" s="1" t="str">
        <f>IF(C161&lt;46,"YES","NO")</f>
        <v>NO</v>
      </c>
      <c r="F161" s="1" t="str">
        <f>IF(AND(C161&gt;45,C161&lt;66),"YES","NO")</f>
        <v>NO</v>
      </c>
      <c r="G161" s="1" t="str">
        <f>IF(AND(C161&gt;65,C161&lt;100),"YES","NO")</f>
        <v>NO</v>
      </c>
      <c r="H161" s="1" t="s">
        <v>133</v>
      </c>
      <c r="I161" s="1">
        <v>2</v>
      </c>
      <c r="J161" s="1">
        <f>J160+1</f>
        <v>157</v>
      </c>
      <c r="K161" s="1" t="s">
        <v>249</v>
      </c>
      <c r="L161" s="1" t="s">
        <v>250</v>
      </c>
      <c r="N161" s="3">
        <f>IF(M161="",0,(N$4*(101+(1000*LOG(M$4,10))-(1000*LOG(M161,10)))))</f>
        <v>0</v>
      </c>
      <c r="P161" s="3">
        <f>IF(O161="",0,(P$4*(101+(1000*LOG(O$4,10))-(1000*LOG(O161,10)))))</f>
        <v>0</v>
      </c>
      <c r="R161" s="5">
        <f>IF(Q161="",0,(R$4*(101+(1000*LOG(Q$4,10))-(1000*LOG(Q161,10)))))</f>
        <v>0</v>
      </c>
      <c r="T161" s="3">
        <f>IF(S161="",0,(T$4*(101+(1000*LOG(S$4,10))-(1000*LOG(S161,10)))))</f>
        <v>0</v>
      </c>
      <c r="V161" s="3">
        <f>IF(U161="",0,(V$4*(101+(1000*LOG(U$4,10))-(1000*LOG(U161,10)))))</f>
        <v>0</v>
      </c>
      <c r="X161" s="3">
        <f>IF(W161="",0,(X$4*(101+(1000*LOG(W$4,10))-(1000*LOG(W161,10)))))</f>
        <v>0</v>
      </c>
      <c r="Z161" s="3">
        <f>IF(Y161="",0,(Z$4*(101+(1000*LOG(Y$4,10))-(1000*LOG(Y161,10)))))</f>
        <v>0</v>
      </c>
      <c r="AB161" s="3">
        <f>IF(AA161="",0,(AB$4*(101+(1000*LOG(AA$4,10))-(1000*LOG(AA161,10)))))</f>
        <v>0</v>
      </c>
      <c r="AD161" s="3">
        <f>IF(AC161="",0,(AD$4*(101+(1000*LOG(AC$4,10))-(1000*LOG(AC161,10)))))</f>
        <v>0</v>
      </c>
      <c r="AF161" s="3">
        <f>IF(AE161="",0,(AF$4*(101+(1000*LOG(AE$4,10))-(1000*LOG(AE161,10)))))</f>
        <v>0</v>
      </c>
      <c r="AH161" s="3">
        <f>IF(AG161="",0,(AH$4*(101+(1000*LOG(AG$4,10))-(1000*LOG(AG161,10)))))</f>
        <v>0</v>
      </c>
      <c r="AJ161" s="3">
        <f>IF(AI161="",0,(AJ$4*(101+(1000*LOG(AI$4,10))-(1000*LOG(AI161,10)))))</f>
        <v>0</v>
      </c>
      <c r="AL161" s="3">
        <f>IF(AK161="",0,(AL$4*(101+(1000*LOG(AK$4,10))-(1000*LOG(AK161,10)))))</f>
        <v>0</v>
      </c>
      <c r="AN161" s="3">
        <f>IF(AM161="",0,(AN$4*(101+(1000*LOG(AM$4,10))-(1000*LOG(AM161,10)))))</f>
        <v>0</v>
      </c>
      <c r="AP161" s="3">
        <f>IF(AO161="",0,(AP$4*(101+(1000*LOG(AO$4,10))-(1000*LOG(AO161,10)))))</f>
        <v>0</v>
      </c>
      <c r="AQ161" s="3">
        <f>N161+P161+R161+T161+V161+X161+Z161+AB161+AD161+AF161+AH161+AJ161+AL161+AN161+AP161</f>
        <v>0</v>
      </c>
      <c r="AR161" s="6">
        <f>BL161</f>
        <v>0</v>
      </c>
      <c r="AS161" s="4" t="s">
        <v>626</v>
      </c>
      <c r="AT161" s="3">
        <f>IF(AS161="*",AR161*0.05,0)</f>
        <v>0</v>
      </c>
      <c r="AU161" s="7">
        <f>AR161+AT161</f>
        <v>0</v>
      </c>
      <c r="AV161" s="4" t="s">
        <v>27</v>
      </c>
      <c r="AW161" s="3">
        <f>N161</f>
        <v>0</v>
      </c>
      <c r="AX161" s="3">
        <f>P161</f>
        <v>0</v>
      </c>
      <c r="AY161" s="3">
        <f>R161</f>
        <v>0</v>
      </c>
      <c r="AZ161" s="3">
        <f>T161</f>
        <v>0</v>
      </c>
      <c r="BA161" s="3">
        <f>V161</f>
        <v>0</v>
      </c>
      <c r="BB161" s="3">
        <f>X161</f>
        <v>0</v>
      </c>
      <c r="BC161" s="3">
        <f>Z161</f>
        <v>0</v>
      </c>
      <c r="BD161" s="3">
        <f>AB161</f>
        <v>0</v>
      </c>
      <c r="BE161" s="3">
        <f>AD161</f>
        <v>0</v>
      </c>
      <c r="BF161" s="3">
        <f>AF161</f>
        <v>0</v>
      </c>
      <c r="BG161" s="3">
        <f>AH161</f>
        <v>0</v>
      </c>
      <c r="BH161" s="3">
        <f>AJ161</f>
        <v>0</v>
      </c>
      <c r="BI161" s="3">
        <f>AL161</f>
        <v>0</v>
      </c>
      <c r="BJ161" s="3">
        <f>AN161</f>
        <v>0</v>
      </c>
      <c r="BK161" s="3">
        <f>AP161</f>
        <v>0</v>
      </c>
      <c r="BL161" s="8">
        <f>(LARGE(AW161:BK161,1))+(LARGE(AW161:BK161,2))+(LARGE(AW161:BK161,3))+(LARGE(AW161:BK161,4))+(LARGE(AW161:BK161,5))</f>
        <v>0</v>
      </c>
    </row>
    <row r="162" spans="1:64" ht="12">
      <c r="A162" s="4">
        <f>COUNTIF(AW162:BK162,"&gt;0")</f>
        <v>0</v>
      </c>
      <c r="B162" s="2">
        <v>1</v>
      </c>
      <c r="C162" s="3">
        <f>DATEDIF(B162,$C$4,"Y")</f>
        <v>118</v>
      </c>
      <c r="D162" s="1" t="s">
        <v>521</v>
      </c>
      <c r="E162" s="1" t="str">
        <f>IF(C162&lt;46,"YES","NO")</f>
        <v>NO</v>
      </c>
      <c r="F162" s="1" t="str">
        <f>IF(AND(C162&gt;45,C162&lt;66),"YES","NO")</f>
        <v>NO</v>
      </c>
      <c r="G162" s="1" t="str">
        <f>IF(AND(C162&gt;65,C162&lt;100),"YES","NO")</f>
        <v>NO</v>
      </c>
      <c r="H162" s="1" t="s">
        <v>543</v>
      </c>
      <c r="I162" s="1">
        <v>3</v>
      </c>
      <c r="J162" s="1">
        <f>J161+1</f>
        <v>158</v>
      </c>
      <c r="K162" s="1" t="s">
        <v>570</v>
      </c>
      <c r="L162" s="1" t="s">
        <v>571</v>
      </c>
      <c r="N162" s="3">
        <f>IF(M162="",0,(N$4*(101+(1000*LOG(M$4,10))-(1000*LOG(M162,10)))))</f>
        <v>0</v>
      </c>
      <c r="P162" s="3">
        <f>IF(O162="",0,(P$4*(101+(1000*LOG(O$4,10))-(1000*LOG(O162,10)))))</f>
        <v>0</v>
      </c>
      <c r="R162" s="5">
        <f>IF(Q162="",0,(R$4*(101+(1000*LOG(Q$4,10))-(1000*LOG(Q162,10)))))</f>
        <v>0</v>
      </c>
      <c r="T162" s="3">
        <f>IF(S162="",0,(T$4*(101+(1000*LOG(S$4,10))-(1000*LOG(S162,10)))))</f>
        <v>0</v>
      </c>
      <c r="V162" s="3">
        <f>IF(U162="",0,(V$4*(101+(1000*LOG(U$4,10))-(1000*LOG(U162,10)))))</f>
        <v>0</v>
      </c>
      <c r="X162" s="3">
        <f>IF(W162="",0,(X$4*(101+(1000*LOG(W$4,10))-(1000*LOG(W162,10)))))</f>
        <v>0</v>
      </c>
      <c r="Z162" s="3">
        <f>IF(Y162="",0,(Z$4*(101+(1000*LOG(Y$4,10))-(1000*LOG(Y162,10)))))</f>
        <v>0</v>
      </c>
      <c r="AB162" s="3">
        <f>IF(AA162="",0,(AB$4*(101+(1000*LOG(AA$4,10))-(1000*LOG(AA162,10)))))</f>
        <v>0</v>
      </c>
      <c r="AD162" s="3">
        <f>IF(AC162="",0,(AD$4*(101+(1000*LOG(AC$4,10))-(1000*LOG(AC162,10)))))</f>
        <v>0</v>
      </c>
      <c r="AF162" s="3">
        <f>IF(AE162="",0,(AF$4*(101+(1000*LOG(AE$4,10))-(1000*LOG(AE162,10)))))</f>
        <v>0</v>
      </c>
      <c r="AH162" s="3">
        <f>IF(AG162="",0,(AH$4*(101+(1000*LOG(AG$4,10))-(1000*LOG(AG162,10)))))</f>
        <v>0</v>
      </c>
      <c r="AJ162" s="3">
        <f>IF(AI162="",0,(AJ$4*(101+(1000*LOG(AI$4,10))-(1000*LOG(AI162,10)))))</f>
        <v>0</v>
      </c>
      <c r="AL162" s="3">
        <f>IF(AK162="",0,(AL$4*(101+(1000*LOG(AK$4,10))-(1000*LOG(AK162,10)))))</f>
        <v>0</v>
      </c>
      <c r="AN162" s="3">
        <f>IF(AM162="",0,(AN$4*(101+(1000*LOG(AM$4,10))-(1000*LOG(AM162,10)))))</f>
        <v>0</v>
      </c>
      <c r="AP162" s="3">
        <f>IF(AO162="",0,(AP$4*(101+(1000*LOG(AO$4,10))-(1000*LOG(AO162,10)))))</f>
        <v>0</v>
      </c>
      <c r="AQ162" s="3">
        <f>N162+P162+R162+T162+V162+X162+Z162+AB162+AD162+AF162+AH162+AJ162+AL162+AN162+AP162</f>
        <v>0</v>
      </c>
      <c r="AR162" s="6">
        <f>BL162</f>
        <v>0</v>
      </c>
      <c r="AS162" s="4" t="s">
        <v>626</v>
      </c>
      <c r="AT162" s="3">
        <f>IF(AS162="*",AR162*0.05,0)</f>
        <v>0</v>
      </c>
      <c r="AU162" s="7">
        <f>AR162+AT162</f>
        <v>0</v>
      </c>
      <c r="AV162" s="4" t="s">
        <v>27</v>
      </c>
      <c r="AW162" s="3">
        <f>N162</f>
        <v>0</v>
      </c>
      <c r="AX162" s="3">
        <f>P162</f>
        <v>0</v>
      </c>
      <c r="AY162" s="3">
        <f>R162</f>
        <v>0</v>
      </c>
      <c r="AZ162" s="3">
        <f>T162</f>
        <v>0</v>
      </c>
      <c r="BA162" s="3">
        <f>V162</f>
        <v>0</v>
      </c>
      <c r="BB162" s="3">
        <f>X162</f>
        <v>0</v>
      </c>
      <c r="BC162" s="3">
        <f>Z162</f>
        <v>0</v>
      </c>
      <c r="BD162" s="3">
        <f>AB162</f>
        <v>0</v>
      </c>
      <c r="BE162" s="3">
        <f>AD162</f>
        <v>0</v>
      </c>
      <c r="BF162" s="3">
        <f>AF162</f>
        <v>0</v>
      </c>
      <c r="BG162" s="3">
        <f>AH162</f>
        <v>0</v>
      </c>
      <c r="BH162" s="3">
        <f>AJ162</f>
        <v>0</v>
      </c>
      <c r="BI162" s="3">
        <f>AL162</f>
        <v>0</v>
      </c>
      <c r="BJ162" s="3">
        <f>AN162</f>
        <v>0</v>
      </c>
      <c r="BK162" s="3">
        <f>AP162</f>
        <v>0</v>
      </c>
      <c r="BL162" s="8">
        <f>(LARGE(AW162:BK162,1))+(LARGE(AW162:BK162,2))+(LARGE(AW162:BK162,3))+(LARGE(AW162:BK162,4))+(LARGE(AW162:BK162,5))</f>
        <v>0</v>
      </c>
    </row>
    <row r="163" spans="1:64" ht="12">
      <c r="A163" s="4">
        <f>COUNTIF(AW163:BK163,"&gt;0")</f>
        <v>0</v>
      </c>
      <c r="B163" s="2">
        <v>21170</v>
      </c>
      <c r="C163" s="3">
        <f>DATEDIF(B163,$C$4,"Y")</f>
        <v>60</v>
      </c>
      <c r="D163" s="12" t="s">
        <v>521</v>
      </c>
      <c r="E163" s="1" t="str">
        <f>IF(C163&lt;46,"YES","NO")</f>
        <v>NO</v>
      </c>
      <c r="F163" s="1" t="str">
        <f>IF(AND(C163&gt;45,C163&lt;66),"YES","NO")</f>
        <v>YES</v>
      </c>
      <c r="G163" s="1" t="str">
        <f>IF(AND(C163&gt;65,C163&lt;100),"YES","NO")</f>
        <v>NO</v>
      </c>
      <c r="H163" s="1" t="s">
        <v>261</v>
      </c>
      <c r="I163" s="1">
        <v>1</v>
      </c>
      <c r="J163" s="1">
        <f>J162+1</f>
        <v>159</v>
      </c>
      <c r="K163" s="1" t="s">
        <v>339</v>
      </c>
      <c r="L163" s="1" t="s">
        <v>595</v>
      </c>
      <c r="N163" s="3">
        <f>IF(M163="",0,(N$4*(101+(1000*LOG(M$4,10))-(1000*LOG(M163,10)))))</f>
        <v>0</v>
      </c>
      <c r="P163" s="3">
        <f>IF(O163="",0,(P$4*(101+(1000*LOG(O$4,10))-(1000*LOG(O163,10)))))</f>
        <v>0</v>
      </c>
      <c r="R163" s="5">
        <f>IF(Q163="",0,(R$4*(101+(1000*LOG(Q$4,10))-(1000*LOG(Q163,10)))))</f>
        <v>0</v>
      </c>
      <c r="T163" s="3">
        <f>IF(S163="",0,(T$4*(101+(1000*LOG(S$4,10))-(1000*LOG(S163,10)))))</f>
        <v>0</v>
      </c>
      <c r="V163" s="3">
        <f>IF(U163="",0,(V$4*(101+(1000*LOG(U$4,10))-(1000*LOG(U163,10)))))</f>
        <v>0</v>
      </c>
      <c r="X163" s="3">
        <f>IF(W163="",0,(X$4*(101+(1000*LOG(W$4,10))-(1000*LOG(W163,10)))))</f>
        <v>0</v>
      </c>
      <c r="Z163" s="3">
        <f>IF(Y163="",0,(Z$4*(101+(1000*LOG(Y$4,10))-(1000*LOG(Y163,10)))))</f>
        <v>0</v>
      </c>
      <c r="AB163" s="3">
        <f>IF(AA163="",0,(AB$4*(101+(1000*LOG(AA$4,10))-(1000*LOG(AA163,10)))))</f>
        <v>0</v>
      </c>
      <c r="AD163" s="3">
        <f>IF(AC163="",0,(AD$4*(101+(1000*LOG(AC$4,10))-(1000*LOG(AC163,10)))))</f>
        <v>0</v>
      </c>
      <c r="AF163" s="3">
        <f>IF(AE163="",0,(AF$4*(101+(1000*LOG(AE$4,10))-(1000*LOG(AE163,10)))))</f>
        <v>0</v>
      </c>
      <c r="AH163" s="3">
        <f>IF(AG163="",0,(AH$4*(101+(1000*LOG(AG$4,10))-(1000*LOG(AG163,10)))))</f>
        <v>0</v>
      </c>
      <c r="AJ163" s="3">
        <f>IF(AI163="",0,(AJ$4*(101+(1000*LOG(AI$4,10))-(1000*LOG(AI163,10)))))</f>
        <v>0</v>
      </c>
      <c r="AL163" s="3">
        <f>IF(AK163="",0,(AL$4*(101+(1000*LOG(AK$4,10))-(1000*LOG(AK163,10)))))</f>
        <v>0</v>
      </c>
      <c r="AN163" s="3">
        <f>IF(AM163="",0,(AN$4*(101+(1000*LOG(AM$4,10))-(1000*LOG(AM163,10)))))</f>
        <v>0</v>
      </c>
      <c r="AP163" s="3">
        <f>IF(AO163="",0,(AP$4*(101+(1000*LOG(AO$4,10))-(1000*LOG(AO163,10)))))</f>
        <v>0</v>
      </c>
      <c r="AQ163" s="3">
        <f>N163+P163+R163+T163+V163+X163+Z163+AB163+AD163+AF163+AH163+AJ163+AL163+AN163+AP163</f>
        <v>0</v>
      </c>
      <c r="AR163" s="6">
        <f>BL163</f>
        <v>0</v>
      </c>
      <c r="AS163" s="4" t="s">
        <v>626</v>
      </c>
      <c r="AT163" s="3">
        <f>IF(AS163="*",AR163*0.05,0)</f>
        <v>0</v>
      </c>
      <c r="AU163" s="7">
        <f>AR163+AT163</f>
        <v>0</v>
      </c>
      <c r="AV163" s="4" t="s">
        <v>27</v>
      </c>
      <c r="AW163" s="3">
        <f>N163</f>
        <v>0</v>
      </c>
      <c r="AX163" s="3">
        <f>P163</f>
        <v>0</v>
      </c>
      <c r="AY163" s="3">
        <f>R163</f>
        <v>0</v>
      </c>
      <c r="AZ163" s="3">
        <f>T163</f>
        <v>0</v>
      </c>
      <c r="BA163" s="3">
        <f>V163</f>
        <v>0</v>
      </c>
      <c r="BB163" s="3">
        <f>X163</f>
        <v>0</v>
      </c>
      <c r="BC163" s="3">
        <f>Z163</f>
        <v>0</v>
      </c>
      <c r="BD163" s="3">
        <f>AB163</f>
        <v>0</v>
      </c>
      <c r="BE163" s="3">
        <f>AD163</f>
        <v>0</v>
      </c>
      <c r="BF163" s="3">
        <f>AF163</f>
        <v>0</v>
      </c>
      <c r="BG163" s="3">
        <f>AH163</f>
        <v>0</v>
      </c>
      <c r="BH163" s="3">
        <f>AJ163</f>
        <v>0</v>
      </c>
      <c r="BI163" s="3">
        <f>AL163</f>
        <v>0</v>
      </c>
      <c r="BJ163" s="3">
        <f>AN163</f>
        <v>0</v>
      </c>
      <c r="BK163" s="3">
        <f>AP163</f>
        <v>0</v>
      </c>
      <c r="BL163" s="8">
        <f>(LARGE(AW163:BK163,1))+(LARGE(AW163:BK163,2))+(LARGE(AW163:BK163,3))+(LARGE(AW163:BK163,4))+(LARGE(AW163:BK163,5))</f>
        <v>0</v>
      </c>
    </row>
    <row r="164" spans="1:64" ht="12">
      <c r="A164" s="4">
        <f>COUNTIF(AW164:BK164,"&gt;0")</f>
        <v>0</v>
      </c>
      <c r="B164" s="2">
        <v>17836</v>
      </c>
      <c r="C164" s="3">
        <f>DATEDIF(B164,$C$4,"Y")</f>
        <v>69</v>
      </c>
      <c r="D164" s="1" t="s">
        <v>332</v>
      </c>
      <c r="E164" s="1" t="str">
        <f>IF(C164&lt;46,"YES","NO")</f>
        <v>NO</v>
      </c>
      <c r="F164" s="1" t="str">
        <f>IF(AND(C164&gt;45,C164&lt;66),"YES","NO")</f>
        <v>NO</v>
      </c>
      <c r="G164" s="1" t="str">
        <f>IF(AND(C164&gt;65,C164&lt;100),"YES","NO")</f>
        <v>YES</v>
      </c>
      <c r="H164" s="1" t="s">
        <v>429</v>
      </c>
      <c r="I164" s="1">
        <v>2</v>
      </c>
      <c r="J164" s="1">
        <f>J163+1</f>
        <v>160</v>
      </c>
      <c r="K164" s="1" t="s">
        <v>2</v>
      </c>
      <c r="L164" s="1" t="s">
        <v>379</v>
      </c>
      <c r="N164" s="3">
        <f>IF(M164="",0,(N$4*(101+(1000*LOG(M$4,10))-(1000*LOG(M164,10)))))</f>
        <v>0</v>
      </c>
      <c r="P164" s="3">
        <f>IF(O164="",0,(P$4*(101+(1000*LOG(O$4,10))-(1000*LOG(O164,10)))))</f>
        <v>0</v>
      </c>
      <c r="R164" s="5">
        <f>IF(Q164="",0,(R$4*(101+(1000*LOG(Q$4,10))-(1000*LOG(Q164,10)))))</f>
        <v>0</v>
      </c>
      <c r="T164" s="3">
        <f>IF(S164="",0,(T$4*(101+(1000*LOG(S$4,10))-(1000*LOG(S164,10)))))</f>
        <v>0</v>
      </c>
      <c r="V164" s="3">
        <f>IF(U164="",0,(V$4*(101+(1000*LOG(U$4,10))-(1000*LOG(U164,10)))))</f>
        <v>0</v>
      </c>
      <c r="X164" s="3">
        <f>IF(W164="",0,(X$4*(101+(1000*LOG(W$4,10))-(1000*LOG(W164,10)))))</f>
        <v>0</v>
      </c>
      <c r="Z164" s="3">
        <f>IF(Y164="",0,(Z$4*(101+(1000*LOG(Y$4,10))-(1000*LOG(Y164,10)))))</f>
        <v>0</v>
      </c>
      <c r="AB164" s="3">
        <f>IF(AA164="",0,(AB$4*(101+(1000*LOG(AA$4,10))-(1000*LOG(AA164,10)))))</f>
        <v>0</v>
      </c>
      <c r="AD164" s="3">
        <f>IF(AC164="",0,(AD$4*(101+(1000*LOG(AC$4,10))-(1000*LOG(AC164,10)))))</f>
        <v>0</v>
      </c>
      <c r="AF164" s="3">
        <f>IF(AE164="",0,(AF$4*(101+(1000*LOG(AE$4,10))-(1000*LOG(AE164,10)))))</f>
        <v>0</v>
      </c>
      <c r="AH164" s="3">
        <f>IF(AG164="",0,(AH$4*(101+(1000*LOG(AG$4,10))-(1000*LOG(AG164,10)))))</f>
        <v>0</v>
      </c>
      <c r="AJ164" s="3">
        <f>IF(AI164="",0,(AJ$4*(101+(1000*LOG(AI$4,10))-(1000*LOG(AI164,10)))))</f>
        <v>0</v>
      </c>
      <c r="AL164" s="3">
        <f>IF(AK164="",0,(AL$4*(101+(1000*LOG(AK$4,10))-(1000*LOG(AK164,10)))))</f>
        <v>0</v>
      </c>
      <c r="AN164" s="3">
        <f>IF(AM164="",0,(AN$4*(101+(1000*LOG(AM$4,10))-(1000*LOG(AM164,10)))))</f>
        <v>0</v>
      </c>
      <c r="AP164" s="3">
        <f>IF(AO164="",0,(AP$4*(101+(1000*LOG(AO$4,10))-(1000*LOG(AO164,10)))))</f>
        <v>0</v>
      </c>
      <c r="AQ164" s="3">
        <f>N164+P164+R164+T164+V164+X164+Z164+AB164+AD164+AF164+AH164+AJ164+AL164+AN164+AP164</f>
        <v>0</v>
      </c>
      <c r="AR164" s="6">
        <f>BL164</f>
        <v>0</v>
      </c>
      <c r="AS164" s="9" t="s">
        <v>626</v>
      </c>
      <c r="AT164" s="3">
        <f>IF(AS164="*",AR164*0.05,0)</f>
        <v>0</v>
      </c>
      <c r="AU164" s="7">
        <f>AR164+AT164</f>
        <v>0</v>
      </c>
      <c r="AV164" s="4" t="s">
        <v>27</v>
      </c>
      <c r="AW164" s="3">
        <f>N164</f>
        <v>0</v>
      </c>
      <c r="AX164" s="3">
        <f>P164</f>
        <v>0</v>
      </c>
      <c r="AY164" s="3">
        <f>R164</f>
        <v>0</v>
      </c>
      <c r="AZ164" s="3">
        <f>T164</f>
        <v>0</v>
      </c>
      <c r="BA164" s="3">
        <f>V164</f>
        <v>0</v>
      </c>
      <c r="BB164" s="3">
        <f>X164</f>
        <v>0</v>
      </c>
      <c r="BC164" s="3">
        <f>Z164</f>
        <v>0</v>
      </c>
      <c r="BD164" s="3">
        <f>AB164</f>
        <v>0</v>
      </c>
      <c r="BE164" s="3">
        <f>AD164</f>
        <v>0</v>
      </c>
      <c r="BF164" s="3">
        <f>AF164</f>
        <v>0</v>
      </c>
      <c r="BG164" s="3">
        <f>AH164</f>
        <v>0</v>
      </c>
      <c r="BH164" s="3">
        <f>AJ164</f>
        <v>0</v>
      </c>
      <c r="BI164" s="3">
        <f>AL164</f>
        <v>0</v>
      </c>
      <c r="BJ164" s="3">
        <f>AN164</f>
        <v>0</v>
      </c>
      <c r="BK164" s="3">
        <f>AP164</f>
        <v>0</v>
      </c>
      <c r="BL164" s="8">
        <f>(LARGE(AW164:BK164,1))+(LARGE(AW164:BK164,2))+(LARGE(AW164:BK164,3))+(LARGE(AW164:BK164,4))+(LARGE(AW164:BK164,5))</f>
        <v>0</v>
      </c>
    </row>
    <row r="165" spans="1:64" ht="12">
      <c r="A165" s="4">
        <f>COUNTIF(AW165:BK165,"&gt;0")</f>
        <v>0</v>
      </c>
      <c r="B165" s="2">
        <v>1</v>
      </c>
      <c r="C165" s="3">
        <f>DATEDIF(B165,$C$4,"Y")</f>
        <v>118</v>
      </c>
      <c r="D165" s="1" t="s">
        <v>521</v>
      </c>
      <c r="E165" s="1" t="str">
        <f>IF(C165&lt;46,"YES","NO")</f>
        <v>NO</v>
      </c>
      <c r="F165" s="1" t="str">
        <f>IF(AND(C165&gt;45,C165&lt;66),"YES","NO")</f>
        <v>NO</v>
      </c>
      <c r="G165" s="1" t="str">
        <f>IF(AND(C165&gt;65,C165&lt;100),"YES","NO")</f>
        <v>NO</v>
      </c>
      <c r="J165" s="1">
        <f>J164+1</f>
        <v>161</v>
      </c>
      <c r="K165" s="1" t="s">
        <v>576</v>
      </c>
      <c r="L165" s="1" t="s">
        <v>577</v>
      </c>
      <c r="N165" s="3">
        <f>IF(M165="",0,(N$4*(101+(1000*LOG(M$4,10))-(1000*LOG(M165,10)))))</f>
        <v>0</v>
      </c>
      <c r="P165" s="3">
        <f>IF(O165="",0,(P$4*(101+(1000*LOG(O$4,10))-(1000*LOG(O165,10)))))</f>
        <v>0</v>
      </c>
      <c r="R165" s="5">
        <f>IF(Q165="",0,(R$4*(101+(1000*LOG(Q$4,10))-(1000*LOG(Q165,10)))))</f>
        <v>0</v>
      </c>
      <c r="T165" s="3">
        <f>IF(S165="",0,(T$4*(101+(1000*LOG(S$4,10))-(1000*LOG(S165,10)))))</f>
        <v>0</v>
      </c>
      <c r="V165" s="3">
        <f>IF(U165="",0,(V$4*(101+(1000*LOG(U$4,10))-(1000*LOG(U165,10)))))</f>
        <v>0</v>
      </c>
      <c r="X165" s="3">
        <f>IF(W165="",0,(X$4*(101+(1000*LOG(W$4,10))-(1000*LOG(W165,10)))))</f>
        <v>0</v>
      </c>
      <c r="Z165" s="3">
        <f>IF(Y165="",0,(Z$4*(101+(1000*LOG(Y$4,10))-(1000*LOG(Y165,10)))))</f>
        <v>0</v>
      </c>
      <c r="AB165" s="3">
        <f>IF(AA165="",0,(AB$4*(101+(1000*LOG(AA$4,10))-(1000*LOG(AA165,10)))))</f>
        <v>0</v>
      </c>
      <c r="AD165" s="3">
        <f>IF(AC165="",0,(AD$4*(101+(1000*LOG(AC$4,10))-(1000*LOG(AC165,10)))))</f>
        <v>0</v>
      </c>
      <c r="AF165" s="3">
        <f>IF(AE165="",0,(AF$4*(101+(1000*LOG(AE$4,10))-(1000*LOG(AE165,10)))))</f>
        <v>0</v>
      </c>
      <c r="AH165" s="3">
        <f>IF(AG165="",0,(AH$4*(101+(1000*LOG(AG$4,10))-(1000*LOG(AG165,10)))))</f>
        <v>0</v>
      </c>
      <c r="AJ165" s="3">
        <f>IF(AI165="",0,(AJ$4*(101+(1000*LOG(AI$4,10))-(1000*LOG(AI165,10)))))</f>
        <v>0</v>
      </c>
      <c r="AL165" s="3">
        <f>IF(AK165="",0,(AL$4*(101+(1000*LOG(AK$4,10))-(1000*LOG(AK165,10)))))</f>
        <v>0</v>
      </c>
      <c r="AN165" s="3">
        <f>IF(AM165="",0,(AN$4*(101+(1000*LOG(AM$4,10))-(1000*LOG(AM165,10)))))</f>
        <v>0</v>
      </c>
      <c r="AP165" s="3">
        <f>IF(AO165="",0,(AP$4*(101+(1000*LOG(AO$4,10))-(1000*LOG(AO165,10)))))</f>
        <v>0</v>
      </c>
      <c r="AQ165" s="3">
        <f>N165+P165+R165+T165+V165+X165+Z165+AB165+AD165+AF165+AH165+AJ165+AL165+AN165+AP165</f>
        <v>0</v>
      </c>
      <c r="AR165" s="6">
        <f>BL165</f>
        <v>0</v>
      </c>
      <c r="AS165" s="4" t="s">
        <v>626</v>
      </c>
      <c r="AT165" s="3">
        <f>IF(AS165="*",AR165*0.05,0)</f>
        <v>0</v>
      </c>
      <c r="AU165" s="7">
        <f>AR165+AT165</f>
        <v>0</v>
      </c>
      <c r="AV165" s="4" t="s">
        <v>27</v>
      </c>
      <c r="AW165" s="3">
        <f>N165</f>
        <v>0</v>
      </c>
      <c r="AX165" s="3">
        <f>P165</f>
        <v>0</v>
      </c>
      <c r="AY165" s="3">
        <f>R165</f>
        <v>0</v>
      </c>
      <c r="AZ165" s="3">
        <f>T165</f>
        <v>0</v>
      </c>
      <c r="BA165" s="3">
        <f>V165</f>
        <v>0</v>
      </c>
      <c r="BB165" s="3">
        <f>X165</f>
        <v>0</v>
      </c>
      <c r="BC165" s="3">
        <f>Z165</f>
        <v>0</v>
      </c>
      <c r="BD165" s="3">
        <f>AB165</f>
        <v>0</v>
      </c>
      <c r="BE165" s="3">
        <f>AD165</f>
        <v>0</v>
      </c>
      <c r="BF165" s="3">
        <f>AF165</f>
        <v>0</v>
      </c>
      <c r="BG165" s="3">
        <f>AH165</f>
        <v>0</v>
      </c>
      <c r="BH165" s="3">
        <f>AJ165</f>
        <v>0</v>
      </c>
      <c r="BI165" s="3">
        <f>AL165</f>
        <v>0</v>
      </c>
      <c r="BJ165" s="3">
        <f>AN165</f>
        <v>0</v>
      </c>
      <c r="BK165" s="3">
        <f>AP165</f>
        <v>0</v>
      </c>
      <c r="BL165" s="8">
        <f>(LARGE(AW165:BK165,1))+(LARGE(AW165:BK165,2))+(LARGE(AW165:BK165,3))+(LARGE(AW165:BK165,4))+(LARGE(AW165:BK165,5))</f>
        <v>0</v>
      </c>
    </row>
    <row r="166" spans="1:64" ht="12">
      <c r="A166" s="4">
        <f>COUNTIF(AW166:BK166,"&gt;0")</f>
        <v>0</v>
      </c>
      <c r="B166" s="2">
        <v>1</v>
      </c>
      <c r="C166" s="3">
        <f>DATEDIF(B166,$C$4,"Y")</f>
        <v>118</v>
      </c>
      <c r="D166" s="1" t="s">
        <v>332</v>
      </c>
      <c r="E166" s="1" t="str">
        <f>IF(C166&lt;46,"YES","NO")</f>
        <v>NO</v>
      </c>
      <c r="F166" s="1" t="str">
        <f>IF(AND(C166&gt;45,C166&lt;66),"YES","NO")</f>
        <v>NO</v>
      </c>
      <c r="G166" s="1" t="str">
        <f>IF(AND(C166&gt;65,C166&lt;100),"YES","NO")</f>
        <v>NO</v>
      </c>
      <c r="H166" s="1" t="s">
        <v>16</v>
      </c>
      <c r="I166" s="1">
        <v>2</v>
      </c>
      <c r="J166" s="1">
        <f>J165+1</f>
        <v>162</v>
      </c>
      <c r="K166" s="1" t="s">
        <v>516</v>
      </c>
      <c r="L166" s="1" t="s">
        <v>467</v>
      </c>
      <c r="N166" s="3">
        <f>IF(M166="",0,(N$4*(101+(1000*LOG(M$4,10))-(1000*LOG(M166,10)))))</f>
        <v>0</v>
      </c>
      <c r="P166" s="3">
        <f>IF(O166="",0,(P$4*(101+(1000*LOG(O$4,10))-(1000*LOG(O166,10)))))</f>
        <v>0</v>
      </c>
      <c r="R166" s="5">
        <f>IF(Q166="",0,(R$4*(101+(1000*LOG(Q$4,10))-(1000*LOG(Q166,10)))))</f>
        <v>0</v>
      </c>
      <c r="T166" s="3">
        <f>IF(S166="",0,(T$4*(101+(1000*LOG(S$4,10))-(1000*LOG(S166,10)))))</f>
        <v>0</v>
      </c>
      <c r="V166" s="3">
        <f>IF(U166="",0,(V$4*(101+(1000*LOG(U$4,10))-(1000*LOG(U166,10)))))</f>
        <v>0</v>
      </c>
      <c r="X166" s="3">
        <f>IF(W166="",0,(X$4*(101+(1000*LOG(W$4,10))-(1000*LOG(W166,10)))))</f>
        <v>0</v>
      </c>
      <c r="Z166" s="3">
        <f>IF(Y166="",0,(Z$4*(101+(1000*LOG(Y$4,10))-(1000*LOG(Y166,10)))))</f>
        <v>0</v>
      </c>
      <c r="AB166" s="3">
        <f>IF(AA166="",0,(AB$4*(101+(1000*LOG(AA$4,10))-(1000*LOG(AA166,10)))))</f>
        <v>0</v>
      </c>
      <c r="AD166" s="3">
        <f>IF(AC166="",0,(AD$4*(101+(1000*LOG(AC$4,10))-(1000*LOG(AC166,10)))))</f>
        <v>0</v>
      </c>
      <c r="AF166" s="3">
        <f>IF(AE166="",0,(AF$4*(101+(1000*LOG(AE$4,10))-(1000*LOG(AE166,10)))))</f>
        <v>0</v>
      </c>
      <c r="AH166" s="3">
        <f>IF(AG166="",0,(AH$4*(101+(1000*LOG(AG$4,10))-(1000*LOG(AG166,10)))))</f>
        <v>0</v>
      </c>
      <c r="AJ166" s="3">
        <f>IF(AI166="",0,(AJ$4*(101+(1000*LOG(AI$4,10))-(1000*LOG(AI166,10)))))</f>
        <v>0</v>
      </c>
      <c r="AL166" s="3">
        <f>IF(AK166="",0,(AL$4*(101+(1000*LOG(AK$4,10))-(1000*LOG(AK166,10)))))</f>
        <v>0</v>
      </c>
      <c r="AN166" s="3">
        <f>IF(AM166="",0,(AN$4*(101+(1000*LOG(AM$4,10))-(1000*LOG(AM166,10)))))</f>
        <v>0</v>
      </c>
      <c r="AP166" s="3">
        <f>IF(AO166="",0,(AP$4*(101+(1000*LOG(AO$4,10))-(1000*LOG(AO166,10)))))</f>
        <v>0</v>
      </c>
      <c r="AQ166" s="3">
        <f>N166+P166+R166+T166+V166+X166+Z166+AB166+AD166+AF166+AH166+AJ166+AL166+AN166+AP166</f>
        <v>0</v>
      </c>
      <c r="AR166" s="6">
        <f>BL166</f>
        <v>0</v>
      </c>
      <c r="AS166" s="4" t="s">
        <v>626</v>
      </c>
      <c r="AT166" s="3">
        <f>IF(AS166="*",AR166*0.05,0)</f>
        <v>0</v>
      </c>
      <c r="AU166" s="7">
        <f>AR166+AT166</f>
        <v>0</v>
      </c>
      <c r="AV166" s="4" t="s">
        <v>27</v>
      </c>
      <c r="AW166" s="3">
        <f>N166</f>
        <v>0</v>
      </c>
      <c r="AX166" s="3">
        <f>P166</f>
        <v>0</v>
      </c>
      <c r="AY166" s="3">
        <f>R166</f>
        <v>0</v>
      </c>
      <c r="AZ166" s="3">
        <f>T166</f>
        <v>0</v>
      </c>
      <c r="BA166" s="3">
        <f>V166</f>
        <v>0</v>
      </c>
      <c r="BB166" s="3">
        <f>X166</f>
        <v>0</v>
      </c>
      <c r="BC166" s="3">
        <f>Z166</f>
        <v>0</v>
      </c>
      <c r="BD166" s="3">
        <f>AB166</f>
        <v>0</v>
      </c>
      <c r="BE166" s="3">
        <f>AD166</f>
        <v>0</v>
      </c>
      <c r="BF166" s="3">
        <f>AF166</f>
        <v>0</v>
      </c>
      <c r="BG166" s="3">
        <f>AH166</f>
        <v>0</v>
      </c>
      <c r="BH166" s="3">
        <f>AJ166</f>
        <v>0</v>
      </c>
      <c r="BI166" s="3">
        <f>AL166</f>
        <v>0</v>
      </c>
      <c r="BJ166" s="3">
        <f>AN166</f>
        <v>0</v>
      </c>
      <c r="BK166" s="3">
        <f>AP166</f>
        <v>0</v>
      </c>
      <c r="BL166" s="8">
        <f>(LARGE(AW166:BK166,1))+(LARGE(AW166:BK166,2))+(LARGE(AW166:BK166,3))+(LARGE(AW166:BK166,4))+(LARGE(AW166:BK166,5))</f>
        <v>0</v>
      </c>
    </row>
    <row r="167" spans="1:64" ht="12">
      <c r="A167" s="4">
        <f>COUNTIF(AW167:BK167,"&gt;0")</f>
        <v>0</v>
      </c>
      <c r="B167" s="2">
        <v>20992</v>
      </c>
      <c r="C167" s="3">
        <f>DATEDIF(B167,$C$4,"Y")</f>
        <v>60</v>
      </c>
      <c r="D167" s="1" t="s">
        <v>301</v>
      </c>
      <c r="E167" s="1" t="str">
        <f>IF(C167&lt;46,"YES","NO")</f>
        <v>NO</v>
      </c>
      <c r="F167" s="1" t="str">
        <f>IF(AND(C167&gt;45,C167&lt;66),"YES","NO")</f>
        <v>YES</v>
      </c>
      <c r="G167" s="1" t="str">
        <f>IF(AND(C167&gt;65,C167&lt;100),"YES","NO")</f>
        <v>NO</v>
      </c>
      <c r="H167" s="1" t="s">
        <v>302</v>
      </c>
      <c r="I167" s="1">
        <v>1</v>
      </c>
      <c r="J167" s="1">
        <f>J166+1</f>
        <v>163</v>
      </c>
      <c r="K167" s="1" t="s">
        <v>115</v>
      </c>
      <c r="L167" s="1" t="s">
        <v>116</v>
      </c>
      <c r="N167" s="3">
        <f>IF(M167="",0,(N$4*(101+(1000*LOG(M$4,10))-(1000*LOG(M167,10)))))</f>
        <v>0</v>
      </c>
      <c r="P167" s="3">
        <f>IF(O167="",0,(P$4*(101+(1000*LOG(O$4,10))-(1000*LOG(O167,10)))))</f>
        <v>0</v>
      </c>
      <c r="R167" s="5">
        <f>IF(Q167="",0,(R$4*(101+(1000*LOG(Q$4,10))-(1000*LOG(Q167,10)))))</f>
        <v>0</v>
      </c>
      <c r="T167" s="3">
        <f>IF(S167="",0,(T$4*(101+(1000*LOG(S$4,10))-(1000*LOG(S167,10)))))</f>
        <v>0</v>
      </c>
      <c r="V167" s="3">
        <f>IF(U167="",0,(V$4*(101+(1000*LOG(U$4,10))-(1000*LOG(U167,10)))))</f>
        <v>0</v>
      </c>
      <c r="X167" s="3">
        <f>IF(W167="",0,(X$4*(101+(1000*LOG(W$4,10))-(1000*LOG(W167,10)))))</f>
        <v>0</v>
      </c>
      <c r="Z167" s="3">
        <f>IF(Y167="",0,(Z$4*(101+(1000*LOG(Y$4,10))-(1000*LOG(Y167,10)))))</f>
        <v>0</v>
      </c>
      <c r="AB167" s="3">
        <f>IF(AA167="",0,(AB$4*(101+(1000*LOG(AA$4,10))-(1000*LOG(AA167,10)))))</f>
        <v>0</v>
      </c>
      <c r="AD167" s="3">
        <f>IF(AC167="",0,(AD$4*(101+(1000*LOG(AC$4,10))-(1000*LOG(AC167,10)))))</f>
        <v>0</v>
      </c>
      <c r="AF167" s="3">
        <f>IF(AE167="",0,(AF$4*(101+(1000*LOG(AE$4,10))-(1000*LOG(AE167,10)))))</f>
        <v>0</v>
      </c>
      <c r="AH167" s="3">
        <f>IF(AG167="",0,(AH$4*(101+(1000*LOG(AG$4,10))-(1000*LOG(AG167,10)))))</f>
        <v>0</v>
      </c>
      <c r="AJ167" s="3">
        <f>IF(AI167="",0,(AJ$4*(101+(1000*LOG(AI$4,10))-(1000*LOG(AI167,10)))))</f>
        <v>0</v>
      </c>
      <c r="AL167" s="3">
        <f>IF(AK167="",0,(AL$4*(101+(1000*LOG(AK$4,10))-(1000*LOG(AK167,10)))))</f>
        <v>0</v>
      </c>
      <c r="AN167" s="3">
        <f>IF(AM167="",0,(AN$4*(101+(1000*LOG(AM$4,10))-(1000*LOG(AM167,10)))))</f>
        <v>0</v>
      </c>
      <c r="AP167" s="3">
        <f>IF(AO167="",0,(AP$4*(101+(1000*LOG(AO$4,10))-(1000*LOG(AO167,10)))))</f>
        <v>0</v>
      </c>
      <c r="AQ167" s="3">
        <f>N167+P167+R167+T167+V167+X167+Z167+AB167+AD167+AF167+AH167+AJ167+AL167+AN167+AP167</f>
        <v>0</v>
      </c>
      <c r="AR167" s="6">
        <f>BL167</f>
        <v>0</v>
      </c>
      <c r="AS167" s="12" t="s">
        <v>626</v>
      </c>
      <c r="AT167" s="3">
        <f>IF(AS167="*",AR167*0.05,0)</f>
        <v>0</v>
      </c>
      <c r="AU167" s="7">
        <f>AR167+AT167</f>
        <v>0</v>
      </c>
      <c r="AV167" s="4" t="s">
        <v>27</v>
      </c>
      <c r="AW167" s="3">
        <f>N167</f>
        <v>0</v>
      </c>
      <c r="AX167" s="3">
        <f>P167</f>
        <v>0</v>
      </c>
      <c r="AY167" s="3">
        <f>R167</f>
        <v>0</v>
      </c>
      <c r="AZ167" s="3">
        <f>T167</f>
        <v>0</v>
      </c>
      <c r="BA167" s="3">
        <f>V167</f>
        <v>0</v>
      </c>
      <c r="BB167" s="3">
        <f>X167</f>
        <v>0</v>
      </c>
      <c r="BC167" s="3">
        <f>Z167</f>
        <v>0</v>
      </c>
      <c r="BD167" s="3">
        <f>AB167</f>
        <v>0</v>
      </c>
      <c r="BE167" s="3">
        <f>AD167</f>
        <v>0</v>
      </c>
      <c r="BF167" s="3">
        <f>AF167</f>
        <v>0</v>
      </c>
      <c r="BG167" s="3">
        <f>AH167</f>
        <v>0</v>
      </c>
      <c r="BH167" s="3">
        <f>AJ167</f>
        <v>0</v>
      </c>
      <c r="BI167" s="3">
        <f>AL167</f>
        <v>0</v>
      </c>
      <c r="BJ167" s="3">
        <f>AN167</f>
        <v>0</v>
      </c>
      <c r="BK167" s="3">
        <f>AP167</f>
        <v>0</v>
      </c>
      <c r="BL167" s="8">
        <f>(LARGE(AW167:BK167,1))+(LARGE(AW167:BK167,2))+(LARGE(AW167:BK167,3))+(LARGE(AW167:BK167,4))+(LARGE(AW167:BK167,5))</f>
        <v>0</v>
      </c>
    </row>
    <row r="168" spans="1:64" ht="12">
      <c r="A168" s="4">
        <f>COUNTIF(AW168:BK168,"&gt;0")</f>
        <v>0</v>
      </c>
      <c r="B168" s="2">
        <v>21671</v>
      </c>
      <c r="C168" s="3">
        <f>DATEDIF(B168,$C$4,"Y")</f>
        <v>59</v>
      </c>
      <c r="D168" s="1" t="s">
        <v>301</v>
      </c>
      <c r="E168" s="1" t="str">
        <f>IF(C168&lt;46,"YES","NO")</f>
        <v>NO</v>
      </c>
      <c r="F168" s="1" t="str">
        <f>IF(AND(C168&gt;45,C168&lt;66),"YES","NO")</f>
        <v>YES</v>
      </c>
      <c r="G168" s="1" t="str">
        <f>IF(AND(C168&gt;65,C168&lt;100),"YES","NO")</f>
        <v>NO</v>
      </c>
      <c r="H168" s="1" t="s">
        <v>429</v>
      </c>
      <c r="I168" s="1">
        <v>2</v>
      </c>
      <c r="J168" s="1">
        <f>J167+1</f>
        <v>164</v>
      </c>
      <c r="K168" s="1" t="s">
        <v>509</v>
      </c>
      <c r="L168" s="1" t="s">
        <v>508</v>
      </c>
      <c r="N168" s="3">
        <f>IF(M168="",0,(N$4*(101+(1000*LOG(M$4,10))-(1000*LOG(M168,10)))))</f>
        <v>0</v>
      </c>
      <c r="P168" s="3">
        <f>IF(O168="",0,(P$4*(101+(1000*LOG(O$4,10))-(1000*LOG(O168,10)))))</f>
        <v>0</v>
      </c>
      <c r="R168" s="5">
        <f>IF(Q168="",0,(R$4*(101+(1000*LOG(Q$4,10))-(1000*LOG(Q168,10)))))</f>
        <v>0</v>
      </c>
      <c r="T168" s="3">
        <f>IF(S168="",0,(T$4*(101+(1000*LOG(S$4,10))-(1000*LOG(S168,10)))))</f>
        <v>0</v>
      </c>
      <c r="V168" s="3">
        <f>IF(U168="",0,(V$4*(101+(1000*LOG(U$4,10))-(1000*LOG(U168,10)))))</f>
        <v>0</v>
      </c>
      <c r="X168" s="3">
        <f>IF(W168="",0,(X$4*(101+(1000*LOG(W$4,10))-(1000*LOG(W168,10)))))</f>
        <v>0</v>
      </c>
      <c r="Z168" s="3">
        <f>IF(Y168="",0,(Z$4*(101+(1000*LOG(Y$4,10))-(1000*LOG(Y168,10)))))</f>
        <v>0</v>
      </c>
      <c r="AB168" s="3">
        <f>IF(AA168="",0,(AB$4*(101+(1000*LOG(AA$4,10))-(1000*LOG(AA168,10)))))</f>
        <v>0</v>
      </c>
      <c r="AD168" s="3">
        <f>IF(AC168="",0,(AD$4*(101+(1000*LOG(AC$4,10))-(1000*LOG(AC168,10)))))</f>
        <v>0</v>
      </c>
      <c r="AF168" s="3">
        <f>IF(AE168="",0,(AF$4*(101+(1000*LOG(AE$4,10))-(1000*LOG(AE168,10)))))</f>
        <v>0</v>
      </c>
      <c r="AH168" s="3">
        <f>IF(AG168="",0,(AH$4*(101+(1000*LOG(AG$4,10))-(1000*LOG(AG168,10)))))</f>
        <v>0</v>
      </c>
      <c r="AJ168" s="3">
        <f>IF(AI168="",0,(AJ$4*(101+(1000*LOG(AI$4,10))-(1000*LOG(AI168,10)))))</f>
        <v>0</v>
      </c>
      <c r="AL168" s="3">
        <f>IF(AK168="",0,(AL$4*(101+(1000*LOG(AK$4,10))-(1000*LOG(AK168,10)))))</f>
        <v>0</v>
      </c>
      <c r="AN168" s="3">
        <f>IF(AM168="",0,(AN$4*(101+(1000*LOG(AM$4,10))-(1000*LOG(AM168,10)))))</f>
        <v>0</v>
      </c>
      <c r="AP168" s="3">
        <f>IF(AO168="",0,(AP$4*(101+(1000*LOG(AO$4,10))-(1000*LOG(AO168,10)))))</f>
        <v>0</v>
      </c>
      <c r="AQ168" s="3">
        <f>N168+P168+R168+T168+V168+X168+Z168+AB168+AD168+AF168+AH168+AJ168+AL168+AN168+AP168</f>
        <v>0</v>
      </c>
      <c r="AR168" s="6">
        <f>BL168</f>
        <v>0</v>
      </c>
      <c r="AS168" s="4" t="s">
        <v>626</v>
      </c>
      <c r="AT168" s="3">
        <f>IF(AS168="*",AR168*0.05,0)</f>
        <v>0</v>
      </c>
      <c r="AU168" s="7">
        <f>AR168+AT168</f>
        <v>0</v>
      </c>
      <c r="AV168" s="4" t="s">
        <v>27</v>
      </c>
      <c r="AW168" s="3">
        <f>N168</f>
        <v>0</v>
      </c>
      <c r="AX168" s="3">
        <f>P168</f>
        <v>0</v>
      </c>
      <c r="AY168" s="3">
        <f>R168</f>
        <v>0</v>
      </c>
      <c r="AZ168" s="3">
        <f>T168</f>
        <v>0</v>
      </c>
      <c r="BA168" s="3">
        <f>V168</f>
        <v>0</v>
      </c>
      <c r="BB168" s="3">
        <f>X168</f>
        <v>0</v>
      </c>
      <c r="BC168" s="3">
        <f>Z168</f>
        <v>0</v>
      </c>
      <c r="BD168" s="3">
        <f>AB168</f>
        <v>0</v>
      </c>
      <c r="BE168" s="3">
        <f>AD168</f>
        <v>0</v>
      </c>
      <c r="BF168" s="3">
        <f>AF168</f>
        <v>0</v>
      </c>
      <c r="BG168" s="3">
        <f>AH168</f>
        <v>0</v>
      </c>
      <c r="BH168" s="3">
        <f>AJ168</f>
        <v>0</v>
      </c>
      <c r="BI168" s="3">
        <f>AL168</f>
        <v>0</v>
      </c>
      <c r="BJ168" s="3">
        <f>AN168</f>
        <v>0</v>
      </c>
      <c r="BK168" s="3">
        <f>AP168</f>
        <v>0</v>
      </c>
      <c r="BL168" s="8">
        <f>(LARGE(AW168:BK168,1))+(LARGE(AW168:BK168,2))+(LARGE(AW168:BK168,3))+(LARGE(AW168:BK168,4))+(LARGE(AW168:BK168,5))</f>
        <v>0</v>
      </c>
    </row>
    <row r="169" spans="1:64" ht="12">
      <c r="A169" s="4">
        <f>COUNTIF(AW169:BK169,"&gt;0")</f>
        <v>0</v>
      </c>
      <c r="B169" s="2">
        <v>23332</v>
      </c>
      <c r="C169" s="3">
        <f>DATEDIF(B169,$C$4,"Y")</f>
        <v>54</v>
      </c>
      <c r="D169" s="12" t="s">
        <v>521</v>
      </c>
      <c r="E169" s="1" t="str">
        <f>IF(C169&lt;46,"YES","NO")</f>
        <v>NO</v>
      </c>
      <c r="F169" s="1" t="str">
        <f>IF(AND(C169&gt;45,C169&lt;66),"YES","NO")</f>
        <v>YES</v>
      </c>
      <c r="G169" s="1" t="str">
        <f>IF(AND(C169&gt;65,C169&lt;100),"YES","NO")</f>
        <v>NO</v>
      </c>
      <c r="H169" s="12" t="s">
        <v>260</v>
      </c>
      <c r="I169" s="1">
        <v>1</v>
      </c>
      <c r="J169" s="1">
        <f>J168+1</f>
        <v>165</v>
      </c>
      <c r="K169" s="1" t="s">
        <v>387</v>
      </c>
      <c r="L169" s="1" t="s">
        <v>532</v>
      </c>
      <c r="N169" s="3">
        <f>IF(M169="",0,(N$4*(101+(1000*LOG(M$4,10))-(1000*LOG(M169,10)))))</f>
        <v>0</v>
      </c>
      <c r="P169" s="3">
        <f>IF(O169="",0,(P$4*(101+(1000*LOG(O$4,10))-(1000*LOG(O169,10)))))</f>
        <v>0</v>
      </c>
      <c r="R169" s="5">
        <f>IF(Q169="",0,(R$4*(101+(1000*LOG(Q$4,10))-(1000*LOG(Q169,10)))))</f>
        <v>0</v>
      </c>
      <c r="T169" s="3">
        <f>IF(S169="",0,(T$4*(101+(1000*LOG(S$4,10))-(1000*LOG(S169,10)))))</f>
        <v>0</v>
      </c>
      <c r="V169" s="3">
        <f>IF(U169="",0,(V$4*(101+(1000*LOG(U$4,10))-(1000*LOG(U169,10)))))</f>
        <v>0</v>
      </c>
      <c r="X169" s="3">
        <f>IF(W169="",0,(X$4*(101+(1000*LOG(W$4,10))-(1000*LOG(W169,10)))))</f>
        <v>0</v>
      </c>
      <c r="Z169" s="3">
        <f>IF(Y169="",0,(Z$4*(101+(1000*LOG(Y$4,10))-(1000*LOG(Y169,10)))))</f>
        <v>0</v>
      </c>
      <c r="AB169" s="3">
        <f>IF(AA169="",0,(AB$4*(101+(1000*LOG(AA$4,10))-(1000*LOG(AA169,10)))))</f>
        <v>0</v>
      </c>
      <c r="AD169" s="3">
        <f>IF(AC169="",0,(AD$4*(101+(1000*LOG(AC$4,10))-(1000*LOG(AC169,10)))))</f>
        <v>0</v>
      </c>
      <c r="AF169" s="3">
        <f>IF(AE169="",0,(AF$4*(101+(1000*LOG(AE$4,10))-(1000*LOG(AE169,10)))))</f>
        <v>0</v>
      </c>
      <c r="AH169" s="3">
        <f>IF(AG169="",0,(AH$4*(101+(1000*LOG(AG$4,10))-(1000*LOG(AG169,10)))))</f>
        <v>0</v>
      </c>
      <c r="AJ169" s="3">
        <f>IF(AI169="",0,(AJ$4*(101+(1000*LOG(AI$4,10))-(1000*LOG(AI169,10)))))</f>
        <v>0</v>
      </c>
      <c r="AL169" s="3">
        <f>IF(AK169="",0,(AL$4*(101+(1000*LOG(AK$4,10))-(1000*LOG(AK169,10)))))</f>
        <v>0</v>
      </c>
      <c r="AN169" s="3">
        <f>IF(AM169="",0,(AN$4*(101+(1000*LOG(AM$4,10))-(1000*LOG(AM169,10)))))</f>
        <v>0</v>
      </c>
      <c r="AP169" s="3">
        <f>IF(AO169="",0,(AP$4*(101+(1000*LOG(AO$4,10))-(1000*LOG(AO169,10)))))</f>
        <v>0</v>
      </c>
      <c r="AQ169" s="3">
        <f>N169+P169+R169+T169+V169+X169+Z169+AB169+AD169+AF169+AH169+AJ169+AL169+AN169+AP169</f>
        <v>0</v>
      </c>
      <c r="AR169" s="6">
        <f>BL169</f>
        <v>0</v>
      </c>
      <c r="AS169" s="12" t="s">
        <v>626</v>
      </c>
      <c r="AT169" s="3">
        <f>IF(AS169="*",AR169*0.05,0)</f>
        <v>0</v>
      </c>
      <c r="AU169" s="7">
        <f>AR169+AT169</f>
        <v>0</v>
      </c>
      <c r="AV169" s="26" t="s">
        <v>522</v>
      </c>
      <c r="AW169" s="3">
        <f>N169</f>
        <v>0</v>
      </c>
      <c r="AX169" s="3">
        <f>P169</f>
        <v>0</v>
      </c>
      <c r="AY169" s="3">
        <f>R169</f>
        <v>0</v>
      </c>
      <c r="AZ169" s="3">
        <f>T169</f>
        <v>0</v>
      </c>
      <c r="BA169" s="3">
        <f>V169</f>
        <v>0</v>
      </c>
      <c r="BB169" s="3">
        <f>X169</f>
        <v>0</v>
      </c>
      <c r="BC169" s="3">
        <f>Z169</f>
        <v>0</v>
      </c>
      <c r="BD169" s="3">
        <f>AB169</f>
        <v>0</v>
      </c>
      <c r="BE169" s="3">
        <f>AD169</f>
        <v>0</v>
      </c>
      <c r="BF169" s="3">
        <f>AF169</f>
        <v>0</v>
      </c>
      <c r="BG169" s="3">
        <f>AH169</f>
        <v>0</v>
      </c>
      <c r="BH169" s="3">
        <f>AJ169</f>
        <v>0</v>
      </c>
      <c r="BI169" s="3">
        <f>AL169</f>
        <v>0</v>
      </c>
      <c r="BJ169" s="3">
        <f>AN169</f>
        <v>0</v>
      </c>
      <c r="BK169" s="3">
        <f>AP169</f>
        <v>0</v>
      </c>
      <c r="BL169" s="8">
        <f>(LARGE(AW169:BK169,1))+(LARGE(AW169:BK169,2))+(LARGE(AW169:BK169,3))+(LARGE(AW169:BK169,4))+(LARGE(AW169:BK169,5))</f>
        <v>0</v>
      </c>
    </row>
    <row r="170" spans="1:64" ht="12">
      <c r="A170" s="4">
        <f>COUNTIF(AW170:BK170,"&gt;0")</f>
        <v>0</v>
      </c>
      <c r="B170" s="2">
        <v>1</v>
      </c>
      <c r="C170" s="3">
        <f>DATEDIF(B170,$C$4,"Y")</f>
        <v>118</v>
      </c>
      <c r="D170" s="1" t="s">
        <v>332</v>
      </c>
      <c r="E170" s="1" t="str">
        <f>IF(C170&lt;46,"YES","NO")</f>
        <v>NO</v>
      </c>
      <c r="F170" s="1" t="str">
        <f>IF(AND(C170&gt;45,C170&lt;66),"YES","NO")</f>
        <v>NO</v>
      </c>
      <c r="G170" s="1" t="str">
        <f>IF(AND(C170&gt;65,C170&lt;100),"YES","NO")</f>
        <v>NO</v>
      </c>
      <c r="J170" s="1">
        <f>J169+1</f>
        <v>166</v>
      </c>
      <c r="K170" s="1" t="s">
        <v>282</v>
      </c>
      <c r="L170" s="1" t="s">
        <v>281</v>
      </c>
      <c r="N170" s="3">
        <f>IF(M170="",0,(N$4*(101+(1000*LOG(M$4,10))-(1000*LOG(M170,10)))))</f>
        <v>0</v>
      </c>
      <c r="P170" s="3">
        <f>IF(O170="",0,(P$4*(101+(1000*LOG(O$4,10))-(1000*LOG(O170,10)))))</f>
        <v>0</v>
      </c>
      <c r="R170" s="5">
        <f>IF(Q170="",0,(R$4*(101+(1000*LOG(Q$4,10))-(1000*LOG(Q170,10)))))</f>
        <v>0</v>
      </c>
      <c r="T170" s="3">
        <f>IF(S170="",0,(T$4*(101+(1000*LOG(S$4,10))-(1000*LOG(S170,10)))))</f>
        <v>0</v>
      </c>
      <c r="V170" s="3">
        <f>IF(U170="",0,(V$4*(101+(1000*LOG(U$4,10))-(1000*LOG(U170,10)))))</f>
        <v>0</v>
      </c>
      <c r="X170" s="3">
        <f>IF(W170="",0,(X$4*(101+(1000*LOG(W$4,10))-(1000*LOG(W170,10)))))</f>
        <v>0</v>
      </c>
      <c r="Z170" s="3">
        <f>IF(Y170="",0,(Z$4*(101+(1000*LOG(Y$4,10))-(1000*LOG(Y170,10)))))</f>
        <v>0</v>
      </c>
      <c r="AB170" s="3">
        <f>IF(AA170="",0,(AB$4*(101+(1000*LOG(AA$4,10))-(1000*LOG(AA170,10)))))</f>
        <v>0</v>
      </c>
      <c r="AD170" s="3">
        <f>IF(AC170="",0,(AD$4*(101+(1000*LOG(AC$4,10))-(1000*LOG(AC170,10)))))</f>
        <v>0</v>
      </c>
      <c r="AF170" s="3">
        <f>IF(AE170="",0,(AF$4*(101+(1000*LOG(AE$4,10))-(1000*LOG(AE170,10)))))</f>
        <v>0</v>
      </c>
      <c r="AH170" s="3">
        <f>IF(AG170="",0,(AH$4*(101+(1000*LOG(AG$4,10))-(1000*LOG(AG170,10)))))</f>
        <v>0</v>
      </c>
      <c r="AJ170" s="3">
        <f>IF(AI170="",0,(AJ$4*(101+(1000*LOG(AI$4,10))-(1000*LOG(AI170,10)))))</f>
        <v>0</v>
      </c>
      <c r="AL170" s="3">
        <f>IF(AK170="",0,(AL$4*(101+(1000*LOG(AK$4,10))-(1000*LOG(AK170,10)))))</f>
        <v>0</v>
      </c>
      <c r="AN170" s="3">
        <f>IF(AM170="",0,(AN$4*(101+(1000*LOG(AM$4,10))-(1000*LOG(AM170,10)))))</f>
        <v>0</v>
      </c>
      <c r="AP170" s="3">
        <f>IF(AO170="",0,(AP$4*(101+(1000*LOG(AO$4,10))-(1000*LOG(AO170,10)))))</f>
        <v>0</v>
      </c>
      <c r="AQ170" s="3">
        <f>N170+P170+R170+T170+V170+X170+Z170+AB170+AD170+AF170+AH170+AJ170+AL170+AN170+AP170</f>
        <v>0</v>
      </c>
      <c r="AR170" s="6">
        <f>BL170</f>
        <v>0</v>
      </c>
      <c r="AS170" s="4" t="s">
        <v>626</v>
      </c>
      <c r="AT170" s="3">
        <f>IF(AS170="*",AR170*0.05,0)</f>
        <v>0</v>
      </c>
      <c r="AU170" s="7">
        <f>AR170+AT170</f>
        <v>0</v>
      </c>
      <c r="AV170" s="4" t="s">
        <v>160</v>
      </c>
      <c r="AW170" s="3">
        <f>N170</f>
        <v>0</v>
      </c>
      <c r="AX170" s="3">
        <f>P170</f>
        <v>0</v>
      </c>
      <c r="AY170" s="3">
        <f>R170</f>
        <v>0</v>
      </c>
      <c r="AZ170" s="3">
        <f>T170</f>
        <v>0</v>
      </c>
      <c r="BA170" s="3">
        <f>V170</f>
        <v>0</v>
      </c>
      <c r="BB170" s="3">
        <f>X170</f>
        <v>0</v>
      </c>
      <c r="BC170" s="3">
        <f>Z170</f>
        <v>0</v>
      </c>
      <c r="BD170" s="3">
        <f>AB170</f>
        <v>0</v>
      </c>
      <c r="BE170" s="3">
        <f>AD170</f>
        <v>0</v>
      </c>
      <c r="BF170" s="3">
        <f>AF170</f>
        <v>0</v>
      </c>
      <c r="BG170" s="3">
        <f>AH170</f>
        <v>0</v>
      </c>
      <c r="BH170" s="3">
        <f>AJ170</f>
        <v>0</v>
      </c>
      <c r="BI170" s="3">
        <f>AL170</f>
        <v>0</v>
      </c>
      <c r="BJ170" s="3">
        <f>AN170</f>
        <v>0</v>
      </c>
      <c r="BK170" s="3">
        <f>AP170</f>
        <v>0</v>
      </c>
      <c r="BL170" s="8">
        <f>(LARGE(AW170:BK170,1))+(LARGE(AW170:BK170,2))+(LARGE(AW170:BK170,3))+(LARGE(AW170:BK170,4))+(LARGE(AW170:BK170,5))</f>
        <v>0</v>
      </c>
    </row>
    <row r="171" spans="1:64" ht="12">
      <c r="A171" s="4">
        <f>COUNTIF(AW171:BK171,"&gt;0")</f>
        <v>0</v>
      </c>
      <c r="B171" s="2">
        <v>1</v>
      </c>
      <c r="C171" s="3">
        <f>DATEDIF(B171,$C$4,"Y")</f>
        <v>118</v>
      </c>
      <c r="D171" s="1" t="s">
        <v>521</v>
      </c>
      <c r="E171" s="1" t="str">
        <f>IF(C171&lt;46,"YES","NO")</f>
        <v>NO</v>
      </c>
      <c r="F171" s="1" t="str">
        <f>IF(AND(C171&gt;45,C171&lt;66),"YES","NO")</f>
        <v>NO</v>
      </c>
      <c r="G171" s="1" t="str">
        <f>IF(AND(C171&gt;65,C171&lt;100),"YES","NO")</f>
        <v>NO</v>
      </c>
      <c r="J171" s="1">
        <f>J170+1</f>
        <v>167</v>
      </c>
      <c r="K171" s="1" t="s">
        <v>60</v>
      </c>
      <c r="L171" s="1" t="s">
        <v>307</v>
      </c>
      <c r="N171" s="3">
        <f>IF(M171="",0,(N$4*(101+(1000*LOG(M$4,10))-(1000*LOG(M171,10)))))</f>
        <v>0</v>
      </c>
      <c r="P171" s="3">
        <f>IF(O171="",0,(P$4*(101+(1000*LOG(O$4,10))-(1000*LOG(O171,10)))))</f>
        <v>0</v>
      </c>
      <c r="R171" s="5">
        <f>IF(Q171="",0,(R$4*(101+(1000*LOG(Q$4,10))-(1000*LOG(Q171,10)))))</f>
        <v>0</v>
      </c>
      <c r="T171" s="3">
        <f>IF(S171="",0,(T$4*(101+(1000*LOG(S$4,10))-(1000*LOG(S171,10)))))</f>
        <v>0</v>
      </c>
      <c r="V171" s="3">
        <f>IF(U171="",0,(V$4*(101+(1000*LOG(U$4,10))-(1000*LOG(U171,10)))))</f>
        <v>0</v>
      </c>
      <c r="X171" s="3">
        <f>IF(W171="",0,(X$4*(101+(1000*LOG(W$4,10))-(1000*LOG(W171,10)))))</f>
        <v>0</v>
      </c>
      <c r="Z171" s="3">
        <f>IF(Y171="",0,(Z$4*(101+(1000*LOG(Y$4,10))-(1000*LOG(Y171,10)))))</f>
        <v>0</v>
      </c>
      <c r="AB171" s="3">
        <f>IF(AA171="",0,(AB$4*(101+(1000*LOG(AA$4,10))-(1000*LOG(AA171,10)))))</f>
        <v>0</v>
      </c>
      <c r="AD171" s="3">
        <f>IF(AC171="",0,(AD$4*(101+(1000*LOG(AC$4,10))-(1000*LOG(AC171,10)))))</f>
        <v>0</v>
      </c>
      <c r="AF171" s="3">
        <f>IF(AE171="",0,(AF$4*(101+(1000*LOG(AE$4,10))-(1000*LOG(AE171,10)))))</f>
        <v>0</v>
      </c>
      <c r="AH171" s="3">
        <f>IF(AG171="",0,(AH$4*(101+(1000*LOG(AG$4,10))-(1000*LOG(AG171,10)))))</f>
        <v>0</v>
      </c>
      <c r="AJ171" s="3">
        <f>IF(AI171="",0,(AJ$4*(101+(1000*LOG(AI$4,10))-(1000*LOG(AI171,10)))))</f>
        <v>0</v>
      </c>
      <c r="AL171" s="3">
        <f>IF(AK171="",0,(AL$4*(101+(1000*LOG(AK$4,10))-(1000*LOG(AK171,10)))))</f>
        <v>0</v>
      </c>
      <c r="AN171" s="3">
        <f>IF(AM171="",0,(AN$4*(101+(1000*LOG(AM$4,10))-(1000*LOG(AM171,10)))))</f>
        <v>0</v>
      </c>
      <c r="AP171" s="3">
        <f>IF(AO171="",0,(AP$4*(101+(1000*LOG(AO$4,10))-(1000*LOG(AO171,10)))))</f>
        <v>0</v>
      </c>
      <c r="AQ171" s="3">
        <f>N171+P171+R171+T171+V171+X171+Z171+AB171+AD171+AF171+AH171+AJ171+AL171+AN171+AP171</f>
        <v>0</v>
      </c>
      <c r="AR171" s="6">
        <f>BL171</f>
        <v>0</v>
      </c>
      <c r="AS171" s="4" t="s">
        <v>626</v>
      </c>
      <c r="AT171" s="3">
        <f>IF(AS171="*",AR171*0.05,0)</f>
        <v>0</v>
      </c>
      <c r="AU171" s="7">
        <f>AR171+AT171</f>
        <v>0</v>
      </c>
      <c r="AV171" s="4" t="s">
        <v>27</v>
      </c>
      <c r="AW171" s="3">
        <f>N171</f>
        <v>0</v>
      </c>
      <c r="AX171" s="3">
        <f>P171</f>
        <v>0</v>
      </c>
      <c r="AY171" s="3">
        <f>R171</f>
        <v>0</v>
      </c>
      <c r="AZ171" s="3">
        <f>T171</f>
        <v>0</v>
      </c>
      <c r="BA171" s="3">
        <f>V171</f>
        <v>0</v>
      </c>
      <c r="BB171" s="3">
        <f>X171</f>
        <v>0</v>
      </c>
      <c r="BC171" s="3">
        <f>Z171</f>
        <v>0</v>
      </c>
      <c r="BD171" s="3">
        <f>AB171</f>
        <v>0</v>
      </c>
      <c r="BE171" s="3">
        <f>AD171</f>
        <v>0</v>
      </c>
      <c r="BF171" s="3">
        <f>AF171</f>
        <v>0</v>
      </c>
      <c r="BG171" s="3">
        <f>AH171</f>
        <v>0</v>
      </c>
      <c r="BH171" s="3">
        <f>AJ171</f>
        <v>0</v>
      </c>
      <c r="BI171" s="3">
        <f>AL171</f>
        <v>0</v>
      </c>
      <c r="BJ171" s="3">
        <f>AN171</f>
        <v>0</v>
      </c>
      <c r="BK171" s="3">
        <f>AP171</f>
        <v>0</v>
      </c>
      <c r="BL171" s="8">
        <f>(LARGE(AW171:BK171,1))+(LARGE(AW171:BK171,2))+(LARGE(AW171:BK171,3))+(LARGE(AW171:BK171,4))+(LARGE(AW171:BK171,5))</f>
        <v>0</v>
      </c>
    </row>
    <row r="172" spans="1:64" ht="12">
      <c r="A172" s="4">
        <f>COUNTIF(AW172:BK172,"&gt;0")</f>
        <v>0</v>
      </c>
      <c r="B172" s="2">
        <v>24603</v>
      </c>
      <c r="C172" s="3">
        <f>DATEDIF(B172,$C$4,"Y")</f>
        <v>50</v>
      </c>
      <c r="D172" s="12" t="s">
        <v>521</v>
      </c>
      <c r="E172" s="1" t="str">
        <f>IF(C172&lt;46,"YES","NO")</f>
        <v>NO</v>
      </c>
      <c r="F172" s="1" t="str">
        <f>IF(AND(C172&gt;45,C172&lt;66),"YES","NO")</f>
        <v>YES</v>
      </c>
      <c r="G172" s="1" t="str">
        <f>IF(AND(C172&gt;65,C172&lt;100),"YES","NO")</f>
        <v>NO</v>
      </c>
      <c r="H172" s="1" t="s">
        <v>11</v>
      </c>
      <c r="I172" s="1">
        <v>1</v>
      </c>
      <c r="J172" s="1">
        <f>J171+1</f>
        <v>168</v>
      </c>
      <c r="K172" s="1" t="s">
        <v>226</v>
      </c>
      <c r="L172" s="1" t="s">
        <v>225</v>
      </c>
      <c r="N172" s="3">
        <f>IF(M172="",0,(N$4*(101+(1000*LOG(M$4,10))-(1000*LOG(M172,10)))))</f>
        <v>0</v>
      </c>
      <c r="P172" s="3">
        <f>IF(O172="",0,(P$4*(101+(1000*LOG(O$4,10))-(1000*LOG(O172,10)))))</f>
        <v>0</v>
      </c>
      <c r="R172" s="5">
        <f>IF(Q172="",0,(R$4*(101+(1000*LOG(Q$4,10))-(1000*LOG(Q172,10)))))</f>
        <v>0</v>
      </c>
      <c r="T172" s="3">
        <f>IF(S172="",0,(T$4*(101+(1000*LOG(S$4,10))-(1000*LOG(S172,10)))))</f>
        <v>0</v>
      </c>
      <c r="V172" s="3">
        <f>IF(U172="",0,(V$4*(101+(1000*LOG(U$4,10))-(1000*LOG(U172,10)))))</f>
        <v>0</v>
      </c>
      <c r="X172" s="3">
        <f>IF(W172="",0,(X$4*(101+(1000*LOG(W$4,10))-(1000*LOG(W172,10)))))</f>
        <v>0</v>
      </c>
      <c r="Z172" s="3">
        <f>IF(Y172="",0,(Z$4*(101+(1000*LOG(Y$4,10))-(1000*LOG(Y172,10)))))</f>
        <v>0</v>
      </c>
      <c r="AB172" s="3">
        <f>IF(AA172="",0,(AB$4*(101+(1000*LOG(AA$4,10))-(1000*LOG(AA172,10)))))</f>
        <v>0</v>
      </c>
      <c r="AD172" s="3">
        <f>IF(AC172="",0,(AD$4*(101+(1000*LOG(AC$4,10))-(1000*LOG(AC172,10)))))</f>
        <v>0</v>
      </c>
      <c r="AF172" s="3">
        <f>IF(AE172="",0,(AF$4*(101+(1000*LOG(AE$4,10))-(1000*LOG(AE172,10)))))</f>
        <v>0</v>
      </c>
      <c r="AH172" s="3">
        <f>IF(AG172="",0,(AH$4*(101+(1000*LOG(AG$4,10))-(1000*LOG(AG172,10)))))</f>
        <v>0</v>
      </c>
      <c r="AJ172" s="3">
        <f>IF(AI172="",0,(AJ$4*(101+(1000*LOG(AI$4,10))-(1000*LOG(AI172,10)))))</f>
        <v>0</v>
      </c>
      <c r="AL172" s="3">
        <f>IF(AK172="",0,(AL$4*(101+(1000*LOG(AK$4,10))-(1000*LOG(AK172,10)))))</f>
        <v>0</v>
      </c>
      <c r="AN172" s="3">
        <f>IF(AM172="",0,(AN$4*(101+(1000*LOG(AM$4,10))-(1000*LOG(AM172,10)))))</f>
        <v>0</v>
      </c>
      <c r="AP172" s="3">
        <f>IF(AO172="",0,(AP$4*(101+(1000*LOG(AO$4,10))-(1000*LOG(AO172,10)))))</f>
        <v>0</v>
      </c>
      <c r="AQ172" s="3">
        <f>N172+P172+R172+T172+V172+X172+Z172+AB172+AD172+AF172+AH172+AJ172+AL172+AN172+AP172</f>
        <v>0</v>
      </c>
      <c r="AR172" s="6">
        <f>BL172</f>
        <v>0</v>
      </c>
      <c r="AS172" s="12" t="s">
        <v>626</v>
      </c>
      <c r="AT172" s="3">
        <f>IF(AS172="*",AR172*0.05,0)</f>
        <v>0</v>
      </c>
      <c r="AU172" s="7">
        <f>AR172+AT172</f>
        <v>0</v>
      </c>
      <c r="AV172" s="4" t="s">
        <v>27</v>
      </c>
      <c r="AW172" s="3">
        <f>N172</f>
        <v>0</v>
      </c>
      <c r="AX172" s="3">
        <f>P172</f>
        <v>0</v>
      </c>
      <c r="AY172" s="3">
        <f>R172</f>
        <v>0</v>
      </c>
      <c r="AZ172" s="3">
        <f>T172</f>
        <v>0</v>
      </c>
      <c r="BA172" s="3">
        <f>V172</f>
        <v>0</v>
      </c>
      <c r="BB172" s="3">
        <f>X172</f>
        <v>0</v>
      </c>
      <c r="BC172" s="3">
        <f>Z172</f>
        <v>0</v>
      </c>
      <c r="BD172" s="3">
        <f>AB172</f>
        <v>0</v>
      </c>
      <c r="BE172" s="3">
        <f>AD172</f>
        <v>0</v>
      </c>
      <c r="BF172" s="3">
        <f>AF172</f>
        <v>0</v>
      </c>
      <c r="BG172" s="3">
        <f>AH172</f>
        <v>0</v>
      </c>
      <c r="BH172" s="3">
        <f>AJ172</f>
        <v>0</v>
      </c>
      <c r="BI172" s="3">
        <f>AL172</f>
        <v>0</v>
      </c>
      <c r="BJ172" s="3">
        <f>AN172</f>
        <v>0</v>
      </c>
      <c r="BK172" s="3">
        <f>AP172</f>
        <v>0</v>
      </c>
      <c r="BL172" s="8">
        <f>(LARGE(AW172:BK172,1))+(LARGE(AW172:BK172,2))+(LARGE(AW172:BK172,3))+(LARGE(AW172:BK172,4))+(LARGE(AW172:BK172,5))</f>
        <v>0</v>
      </c>
    </row>
    <row r="173" spans="1:64" ht="12">
      <c r="A173" s="4">
        <f>COUNTIF(AW173:BK173,"&gt;0")</f>
        <v>0</v>
      </c>
      <c r="B173" s="2">
        <v>1</v>
      </c>
      <c r="C173" s="3">
        <f>DATEDIF(B173,$C$4,"Y")</f>
        <v>118</v>
      </c>
      <c r="D173" s="1" t="s">
        <v>521</v>
      </c>
      <c r="E173" s="1" t="str">
        <f>IF(C173&lt;46,"YES","NO")</f>
        <v>NO</v>
      </c>
      <c r="F173" s="1" t="str">
        <f>IF(AND(C173&gt;45,C173&lt;66),"YES","NO")</f>
        <v>NO</v>
      </c>
      <c r="G173" s="1" t="str">
        <f>IF(AND(C173&gt;65,C173&lt;100),"YES","NO")</f>
        <v>NO</v>
      </c>
      <c r="J173" s="1">
        <f>J172+1</f>
        <v>169</v>
      </c>
      <c r="K173" s="1" t="s">
        <v>539</v>
      </c>
      <c r="L173" s="1" t="s">
        <v>540</v>
      </c>
      <c r="N173" s="3">
        <f>IF(M173="",0,(N$4*(101+(1000*LOG(M$4,10))-(1000*LOG(M173,10)))))</f>
        <v>0</v>
      </c>
      <c r="P173" s="3">
        <f>IF(O173="",0,(P$4*(101+(1000*LOG(O$4,10))-(1000*LOG(O173,10)))))</f>
        <v>0</v>
      </c>
      <c r="R173" s="5">
        <f>IF(Q173="",0,(R$4*(101+(1000*LOG(Q$4,10))-(1000*LOG(Q173,10)))))</f>
        <v>0</v>
      </c>
      <c r="T173" s="3">
        <f>IF(S173="",0,(T$4*(101+(1000*LOG(S$4,10))-(1000*LOG(S173,10)))))</f>
        <v>0</v>
      </c>
      <c r="V173" s="3">
        <f>IF(U173="",0,(V$4*(101+(1000*LOG(U$4,10))-(1000*LOG(U173,10)))))</f>
        <v>0</v>
      </c>
      <c r="X173" s="3">
        <f>IF(W173="",0,(X$4*(101+(1000*LOG(W$4,10))-(1000*LOG(W173,10)))))</f>
        <v>0</v>
      </c>
      <c r="Z173" s="3">
        <f>IF(Y173="",0,(Z$4*(101+(1000*LOG(Y$4,10))-(1000*LOG(Y173,10)))))</f>
        <v>0</v>
      </c>
      <c r="AB173" s="3">
        <f>IF(AA173="",0,(AB$4*(101+(1000*LOG(AA$4,10))-(1000*LOG(AA173,10)))))</f>
        <v>0</v>
      </c>
      <c r="AD173" s="3">
        <f>IF(AC173="",0,(AD$4*(101+(1000*LOG(AC$4,10))-(1000*LOG(AC173,10)))))</f>
        <v>0</v>
      </c>
      <c r="AF173" s="3">
        <f>IF(AE173="",0,(AF$4*(101+(1000*LOG(AE$4,10))-(1000*LOG(AE173,10)))))</f>
        <v>0</v>
      </c>
      <c r="AH173" s="3">
        <f>IF(AG173="",0,(AH$4*(101+(1000*LOG(AG$4,10))-(1000*LOG(AG173,10)))))</f>
        <v>0</v>
      </c>
      <c r="AJ173" s="3">
        <f>IF(AI173="",0,(AJ$4*(101+(1000*LOG(AI$4,10))-(1000*LOG(AI173,10)))))</f>
        <v>0</v>
      </c>
      <c r="AL173" s="3">
        <f>IF(AK173="",0,(AL$4*(101+(1000*LOG(AK$4,10))-(1000*LOG(AK173,10)))))</f>
        <v>0</v>
      </c>
      <c r="AN173" s="3">
        <f>IF(AM173="",0,(AN$4*(101+(1000*LOG(AM$4,10))-(1000*LOG(AM173,10)))))</f>
        <v>0</v>
      </c>
      <c r="AP173" s="3">
        <f>IF(AO173="",0,(AP$4*(101+(1000*LOG(AO$4,10))-(1000*LOG(AO173,10)))))</f>
        <v>0</v>
      </c>
      <c r="AQ173" s="3">
        <f>N173+P173+R173+T173+V173+X173+Z173+AB173+AD173+AF173+AH173+AJ173+AL173+AN173+AP173</f>
        <v>0</v>
      </c>
      <c r="AR173" s="6">
        <f>BL173</f>
        <v>0</v>
      </c>
      <c r="AS173" s="4" t="s">
        <v>626</v>
      </c>
      <c r="AT173" s="3">
        <f>IF(AS173="*",AR173*0.05,0)</f>
        <v>0</v>
      </c>
      <c r="AU173" s="7">
        <f>AR173+AT173</f>
        <v>0</v>
      </c>
      <c r="AV173" s="4" t="s">
        <v>27</v>
      </c>
      <c r="AW173" s="3">
        <f>N173</f>
        <v>0</v>
      </c>
      <c r="AX173" s="3">
        <f>P173</f>
        <v>0</v>
      </c>
      <c r="AY173" s="3">
        <f>R173</f>
        <v>0</v>
      </c>
      <c r="AZ173" s="3">
        <f>T173</f>
        <v>0</v>
      </c>
      <c r="BA173" s="3">
        <f>V173</f>
        <v>0</v>
      </c>
      <c r="BB173" s="3">
        <f>X173</f>
        <v>0</v>
      </c>
      <c r="BC173" s="3">
        <f>Z173</f>
        <v>0</v>
      </c>
      <c r="BD173" s="3">
        <f>AB173</f>
        <v>0</v>
      </c>
      <c r="BE173" s="3">
        <f>AD173</f>
        <v>0</v>
      </c>
      <c r="BF173" s="3">
        <f>AF173</f>
        <v>0</v>
      </c>
      <c r="BG173" s="3">
        <f>AH173</f>
        <v>0</v>
      </c>
      <c r="BH173" s="3">
        <f>AJ173</f>
        <v>0</v>
      </c>
      <c r="BI173" s="3">
        <f>AL173</f>
        <v>0</v>
      </c>
      <c r="BJ173" s="3">
        <f>AN173</f>
        <v>0</v>
      </c>
      <c r="BK173" s="3">
        <f>AP173</f>
        <v>0</v>
      </c>
      <c r="BL173" s="8">
        <f>(LARGE(AW173:BK173,1))+(LARGE(AW173:BK173,2))+(LARGE(AW173:BK173,3))+(LARGE(AW173:BK173,4))+(LARGE(AW173:BK173,5))</f>
        <v>0</v>
      </c>
    </row>
    <row r="174" spans="1:64" ht="12">
      <c r="A174" s="4">
        <f>COUNTIF(AW174:BK174,"&gt;0")</f>
        <v>0</v>
      </c>
      <c r="B174" s="2">
        <v>21987</v>
      </c>
      <c r="C174" s="3">
        <f>DATEDIF(B174,$C$4,"Y")</f>
        <v>58</v>
      </c>
      <c r="D174" s="12" t="s">
        <v>521</v>
      </c>
      <c r="E174" s="1" t="str">
        <f>IF(C174&lt;46,"YES","NO")</f>
        <v>NO</v>
      </c>
      <c r="F174" s="1" t="str">
        <f>IF(AND(C174&gt;45,C174&lt;66),"YES","NO")</f>
        <v>YES</v>
      </c>
      <c r="G174" s="1" t="str">
        <f>IF(AND(C174&gt;65,C174&lt;100),"YES","NO")</f>
        <v>NO</v>
      </c>
      <c r="H174" s="1" t="s">
        <v>145</v>
      </c>
      <c r="I174" s="1">
        <v>2</v>
      </c>
      <c r="J174" s="1">
        <f>J173+1</f>
        <v>170</v>
      </c>
      <c r="K174" s="1" t="s">
        <v>534</v>
      </c>
      <c r="L174" s="1" t="s">
        <v>91</v>
      </c>
      <c r="N174" s="3">
        <f>IF(M174="",0,(N$4*(101+(1000*LOG(M$4,10))-(1000*LOG(M174,10)))))</f>
        <v>0</v>
      </c>
      <c r="P174" s="3">
        <f>IF(O174="",0,(P$4*(101+(1000*LOG(O$4,10))-(1000*LOG(O174,10)))))</f>
        <v>0</v>
      </c>
      <c r="R174" s="5">
        <f>IF(Q174="",0,(R$4*(101+(1000*LOG(Q$4,10))-(1000*LOG(Q174,10)))))</f>
        <v>0</v>
      </c>
      <c r="T174" s="3">
        <f>IF(S174="",0,(T$4*(101+(1000*LOG(S$4,10))-(1000*LOG(S174,10)))))</f>
        <v>0</v>
      </c>
      <c r="V174" s="3">
        <f>IF(U174="",0,(V$4*(101+(1000*LOG(U$4,10))-(1000*LOG(U174,10)))))</f>
        <v>0</v>
      </c>
      <c r="X174" s="3">
        <f>IF(W174="",0,(X$4*(101+(1000*LOG(W$4,10))-(1000*LOG(W174,10)))))</f>
        <v>0</v>
      </c>
      <c r="Z174" s="3">
        <f>IF(Y174="",0,(Z$4*(101+(1000*LOG(Y$4,10))-(1000*LOG(Y174,10)))))</f>
        <v>0</v>
      </c>
      <c r="AB174" s="3">
        <f>IF(AA174="",0,(AB$4*(101+(1000*LOG(AA$4,10))-(1000*LOG(AA174,10)))))</f>
        <v>0</v>
      </c>
      <c r="AD174" s="3">
        <f>IF(AC174="",0,(AD$4*(101+(1000*LOG(AC$4,10))-(1000*LOG(AC174,10)))))</f>
        <v>0</v>
      </c>
      <c r="AF174" s="3">
        <f>IF(AE174="",0,(AF$4*(101+(1000*LOG(AE$4,10))-(1000*LOG(AE174,10)))))</f>
        <v>0</v>
      </c>
      <c r="AH174" s="3">
        <f>IF(AG174="",0,(AH$4*(101+(1000*LOG(AG$4,10))-(1000*LOG(AG174,10)))))</f>
        <v>0</v>
      </c>
      <c r="AJ174" s="3">
        <f>IF(AI174="",0,(AJ$4*(101+(1000*LOG(AI$4,10))-(1000*LOG(AI174,10)))))</f>
        <v>0</v>
      </c>
      <c r="AL174" s="3">
        <f>IF(AK174="",0,(AL$4*(101+(1000*LOG(AK$4,10))-(1000*LOG(AK174,10)))))</f>
        <v>0</v>
      </c>
      <c r="AN174" s="3">
        <f>IF(AM174="",0,(AN$4*(101+(1000*LOG(AM$4,10))-(1000*LOG(AM174,10)))))</f>
        <v>0</v>
      </c>
      <c r="AP174" s="3">
        <f>IF(AO174="",0,(AP$4*(101+(1000*LOG(AO$4,10))-(1000*LOG(AO174,10)))))</f>
        <v>0</v>
      </c>
      <c r="AQ174" s="3">
        <f>N174+P174+R174+T174+V174+X174+Z174+AB174+AD174+AF174+AH174+AJ174+AL174+AN174+AP174</f>
        <v>0</v>
      </c>
      <c r="AR174" s="6">
        <f>BL174</f>
        <v>0</v>
      </c>
      <c r="AS174" s="4" t="s">
        <v>626</v>
      </c>
      <c r="AT174" s="3">
        <f>IF(AS174="*",AR174*0.05,0)</f>
        <v>0</v>
      </c>
      <c r="AU174" s="7">
        <f>AR174+AT174</f>
        <v>0</v>
      </c>
      <c r="AV174" s="26" t="s">
        <v>27</v>
      </c>
      <c r="AW174" s="3">
        <f>N174</f>
        <v>0</v>
      </c>
      <c r="AX174" s="3">
        <f>P174</f>
        <v>0</v>
      </c>
      <c r="AY174" s="3">
        <f>R174</f>
        <v>0</v>
      </c>
      <c r="AZ174" s="3">
        <f>T174</f>
        <v>0</v>
      </c>
      <c r="BA174" s="3">
        <f>V174</f>
        <v>0</v>
      </c>
      <c r="BB174" s="3">
        <f>X174</f>
        <v>0</v>
      </c>
      <c r="BC174" s="3">
        <f>Z174</f>
        <v>0</v>
      </c>
      <c r="BD174" s="3">
        <f>AB174</f>
        <v>0</v>
      </c>
      <c r="BE174" s="3">
        <f>AD174</f>
        <v>0</v>
      </c>
      <c r="BF174" s="3">
        <f>AF174</f>
        <v>0</v>
      </c>
      <c r="BG174" s="3">
        <f>AH174</f>
        <v>0</v>
      </c>
      <c r="BH174" s="3">
        <f>AJ174</f>
        <v>0</v>
      </c>
      <c r="BI174" s="3">
        <f>AL174</f>
        <v>0</v>
      </c>
      <c r="BJ174" s="3">
        <f>AN174</f>
        <v>0</v>
      </c>
      <c r="BK174" s="3">
        <f>AP174</f>
        <v>0</v>
      </c>
      <c r="BL174" s="8">
        <f>(LARGE(AW174:BK174,1))+(LARGE(AW174:BK174,2))+(LARGE(AW174:BK174,3))+(LARGE(AW174:BK174,4))+(LARGE(AW174:BK174,5))</f>
        <v>0</v>
      </c>
    </row>
    <row r="175" spans="1:64" ht="12">
      <c r="A175" s="4">
        <f>COUNTIF(AW175:BK175,"&gt;0")</f>
        <v>0</v>
      </c>
      <c r="B175" s="2">
        <v>22305</v>
      </c>
      <c r="C175" s="3">
        <f>DATEDIF(B175,$C$4,"Y")</f>
        <v>57</v>
      </c>
      <c r="D175" s="1" t="s">
        <v>474</v>
      </c>
      <c r="E175" s="1" t="str">
        <f>IF(C175&lt;46,"YES","NO")</f>
        <v>NO</v>
      </c>
      <c r="F175" s="1" t="str">
        <f>IF(AND(C175&gt;45,C175&lt;66),"YES","NO")</f>
        <v>YES</v>
      </c>
      <c r="G175" s="1" t="str">
        <f>IF(AND(C175&gt;65,C175&lt;100),"YES","NO")</f>
        <v>NO</v>
      </c>
      <c r="H175" s="1" t="s">
        <v>333</v>
      </c>
      <c r="I175" s="1">
        <v>2</v>
      </c>
      <c r="J175" s="1">
        <f>J174+1</f>
        <v>171</v>
      </c>
      <c r="K175" s="1" t="s">
        <v>498</v>
      </c>
      <c r="L175" s="1" t="s">
        <v>146</v>
      </c>
      <c r="N175" s="3">
        <f>IF(M175="",0,(N$4*(101+(1000*LOG(M$4,10))-(1000*LOG(M175,10)))))</f>
        <v>0</v>
      </c>
      <c r="P175" s="3">
        <f>IF(O175="",0,(P$4*(101+(1000*LOG(O$4,10))-(1000*LOG(O175,10)))))</f>
        <v>0</v>
      </c>
      <c r="R175" s="5">
        <f>IF(Q175="",0,(R$4*(101+(1000*LOG(Q$4,10))-(1000*LOG(Q175,10)))))</f>
        <v>0</v>
      </c>
      <c r="T175" s="3">
        <f>IF(S175="",0,(T$4*(101+(1000*LOG(S$4,10))-(1000*LOG(S175,10)))))</f>
        <v>0</v>
      </c>
      <c r="V175" s="3">
        <f>IF(U175="",0,(V$4*(101+(1000*LOG(U$4,10))-(1000*LOG(U175,10)))))</f>
        <v>0</v>
      </c>
      <c r="X175" s="3">
        <f>IF(W175="",0,(X$4*(101+(1000*LOG(W$4,10))-(1000*LOG(W175,10)))))</f>
        <v>0</v>
      </c>
      <c r="Z175" s="3">
        <f>IF(Y175="",0,(Z$4*(101+(1000*LOG(Y$4,10))-(1000*LOG(Y175,10)))))</f>
        <v>0</v>
      </c>
      <c r="AB175" s="3">
        <f>IF(AA175="",0,(AB$4*(101+(1000*LOG(AA$4,10))-(1000*LOG(AA175,10)))))</f>
        <v>0</v>
      </c>
      <c r="AD175" s="3">
        <f>IF(AC175="",0,(AD$4*(101+(1000*LOG(AC$4,10))-(1000*LOG(AC175,10)))))</f>
        <v>0</v>
      </c>
      <c r="AF175" s="3">
        <f>IF(AE175="",0,(AF$4*(101+(1000*LOG(AE$4,10))-(1000*LOG(AE175,10)))))</f>
        <v>0</v>
      </c>
      <c r="AH175" s="3">
        <f>IF(AG175="",0,(AH$4*(101+(1000*LOG(AG$4,10))-(1000*LOG(AG175,10)))))</f>
        <v>0</v>
      </c>
      <c r="AJ175" s="3">
        <f>IF(AI175="",0,(AJ$4*(101+(1000*LOG(AI$4,10))-(1000*LOG(AI175,10)))))</f>
        <v>0</v>
      </c>
      <c r="AL175" s="3">
        <f>IF(AK175="",0,(AL$4*(101+(1000*LOG(AK$4,10))-(1000*LOG(AK175,10)))))</f>
        <v>0</v>
      </c>
      <c r="AN175" s="3">
        <f>IF(AM175="",0,(AN$4*(101+(1000*LOG(AM$4,10))-(1000*LOG(AM175,10)))))</f>
        <v>0</v>
      </c>
      <c r="AP175" s="3">
        <f>IF(AO175="",0,(AP$4*(101+(1000*LOG(AO$4,10))-(1000*LOG(AO175,10)))))</f>
        <v>0</v>
      </c>
      <c r="AQ175" s="3">
        <f>N175+P175+R175+T175+V175+X175+Z175+AB175+AD175+AF175+AH175+AJ175+AL175+AN175+AP175</f>
        <v>0</v>
      </c>
      <c r="AR175" s="6">
        <f>BL175</f>
        <v>0</v>
      </c>
      <c r="AS175" s="9" t="s">
        <v>626</v>
      </c>
      <c r="AT175" s="3">
        <f>IF(AS175="*",AR175*0.05,0)</f>
        <v>0</v>
      </c>
      <c r="AU175" s="7">
        <f>AR175+AT175</f>
        <v>0</v>
      </c>
      <c r="AV175" s="4" t="s">
        <v>27</v>
      </c>
      <c r="AW175" s="3">
        <f>N175</f>
        <v>0</v>
      </c>
      <c r="AX175" s="3">
        <f>P175</f>
        <v>0</v>
      </c>
      <c r="AY175" s="3">
        <f>R175</f>
        <v>0</v>
      </c>
      <c r="AZ175" s="3">
        <f>T175</f>
        <v>0</v>
      </c>
      <c r="BA175" s="3">
        <f>V175</f>
        <v>0</v>
      </c>
      <c r="BB175" s="3">
        <f>X175</f>
        <v>0</v>
      </c>
      <c r="BC175" s="3">
        <f>Z175</f>
        <v>0</v>
      </c>
      <c r="BD175" s="3">
        <f>AB175</f>
        <v>0</v>
      </c>
      <c r="BE175" s="3">
        <f>AD175</f>
        <v>0</v>
      </c>
      <c r="BF175" s="3">
        <f>AF175</f>
        <v>0</v>
      </c>
      <c r="BG175" s="3">
        <f>AH175</f>
        <v>0</v>
      </c>
      <c r="BH175" s="3">
        <f>AJ175</f>
        <v>0</v>
      </c>
      <c r="BI175" s="3">
        <f>AL175</f>
        <v>0</v>
      </c>
      <c r="BJ175" s="3">
        <f>AN175</f>
        <v>0</v>
      </c>
      <c r="BK175" s="3">
        <f>AP175</f>
        <v>0</v>
      </c>
      <c r="BL175" s="8">
        <f>(LARGE(AW175:BK175,1))+(LARGE(AW175:BK175,2))+(LARGE(AW175:BK175,3))+(LARGE(AW175:BK175,4))+(LARGE(AW175:BK175,5))</f>
        <v>0</v>
      </c>
    </row>
    <row r="176" spans="1:64" ht="12">
      <c r="A176" s="4">
        <f>COUNTIF(AW176:BK176,"&gt;0")</f>
        <v>0</v>
      </c>
      <c r="B176" s="2">
        <v>24524</v>
      </c>
      <c r="C176" s="3">
        <f>DATEDIF(B176,$C$4,"Y")</f>
        <v>51</v>
      </c>
      <c r="D176" s="1" t="s">
        <v>301</v>
      </c>
      <c r="E176" s="1" t="str">
        <f>IF(C176&lt;46,"YES","NO")</f>
        <v>NO</v>
      </c>
      <c r="F176" s="1" t="str">
        <f>IF(AND(C176&gt;45,C176&lt;66),"YES","NO")</f>
        <v>YES</v>
      </c>
      <c r="G176" s="1" t="str">
        <f>IF(AND(C176&gt;65,C176&lt;100),"YES","NO")</f>
        <v>NO</v>
      </c>
      <c r="H176" s="1" t="s">
        <v>302</v>
      </c>
      <c r="I176" s="1">
        <v>1</v>
      </c>
      <c r="J176" s="1">
        <f>J175+1</f>
        <v>172</v>
      </c>
      <c r="K176" s="1" t="s">
        <v>31</v>
      </c>
      <c r="L176" s="1" t="s">
        <v>30</v>
      </c>
      <c r="N176" s="3">
        <f>IF(M176="",0,(N$4*(101+(1000*LOG(M$4,10))-(1000*LOG(M176,10)))))</f>
        <v>0</v>
      </c>
      <c r="P176" s="3">
        <f>IF(O176="",0,(P$4*(101+(1000*LOG(O$4,10))-(1000*LOG(O176,10)))))</f>
        <v>0</v>
      </c>
      <c r="R176" s="5">
        <f>IF(Q176="",0,(R$4*(101+(1000*LOG(Q$4,10))-(1000*LOG(Q176,10)))))</f>
        <v>0</v>
      </c>
      <c r="T176" s="3">
        <f>IF(S176="",0,(T$4*(101+(1000*LOG(S$4,10))-(1000*LOG(S176,10)))))</f>
        <v>0</v>
      </c>
      <c r="V176" s="3">
        <f>IF(U176="",0,(V$4*(101+(1000*LOG(U$4,10))-(1000*LOG(U176,10)))))</f>
        <v>0</v>
      </c>
      <c r="X176" s="3">
        <f>IF(W176="",0,(X$4*(101+(1000*LOG(W$4,10))-(1000*LOG(W176,10)))))</f>
        <v>0</v>
      </c>
      <c r="Z176" s="3">
        <f>IF(Y176="",0,(Z$4*(101+(1000*LOG(Y$4,10))-(1000*LOG(Y176,10)))))</f>
        <v>0</v>
      </c>
      <c r="AB176" s="3">
        <f>IF(AA176="",0,(AB$4*(101+(1000*LOG(AA$4,10))-(1000*LOG(AA176,10)))))</f>
        <v>0</v>
      </c>
      <c r="AD176" s="3">
        <f>IF(AC176="",0,(AD$4*(101+(1000*LOG(AC$4,10))-(1000*LOG(AC176,10)))))</f>
        <v>0</v>
      </c>
      <c r="AF176" s="3">
        <f>IF(AE176="",0,(AF$4*(101+(1000*LOG(AE$4,10))-(1000*LOG(AE176,10)))))</f>
        <v>0</v>
      </c>
      <c r="AH176" s="3">
        <f>IF(AG176="",0,(AH$4*(101+(1000*LOG(AG$4,10))-(1000*LOG(AG176,10)))))</f>
        <v>0</v>
      </c>
      <c r="AJ176" s="3">
        <f>IF(AI176="",0,(AJ$4*(101+(1000*LOG(AI$4,10))-(1000*LOG(AI176,10)))))</f>
        <v>0</v>
      </c>
      <c r="AL176" s="3">
        <f>IF(AK176="",0,(AL$4*(101+(1000*LOG(AK$4,10))-(1000*LOG(AK176,10)))))</f>
        <v>0</v>
      </c>
      <c r="AN176" s="3">
        <f>IF(AM176="",0,(AN$4*(101+(1000*LOG(AM$4,10))-(1000*LOG(AM176,10)))))</f>
        <v>0</v>
      </c>
      <c r="AP176" s="3">
        <f>IF(AO176="",0,(AP$4*(101+(1000*LOG(AO$4,10))-(1000*LOG(AO176,10)))))</f>
        <v>0</v>
      </c>
      <c r="AQ176" s="3">
        <f>N176+P176+R176+T176+V176+X176+Z176+AB176+AD176+AF176+AH176+AJ176+AL176+AN176+AP176</f>
        <v>0</v>
      </c>
      <c r="AR176" s="6">
        <f>BL176</f>
        <v>0</v>
      </c>
      <c r="AS176" s="12" t="s">
        <v>626</v>
      </c>
      <c r="AT176" s="3">
        <f>IF(AS176="*",AR176*0.05,0)</f>
        <v>0</v>
      </c>
      <c r="AU176" s="7">
        <f>AR176+AT176</f>
        <v>0</v>
      </c>
      <c r="AV176" s="4" t="s">
        <v>27</v>
      </c>
      <c r="AW176" s="3">
        <f>N176</f>
        <v>0</v>
      </c>
      <c r="AX176" s="3">
        <f>P176</f>
        <v>0</v>
      </c>
      <c r="AY176" s="3">
        <f>R176</f>
        <v>0</v>
      </c>
      <c r="AZ176" s="3">
        <f>T176</f>
        <v>0</v>
      </c>
      <c r="BA176" s="3">
        <f>V176</f>
        <v>0</v>
      </c>
      <c r="BB176" s="3">
        <f>X176</f>
        <v>0</v>
      </c>
      <c r="BC176" s="3">
        <f>Z176</f>
        <v>0</v>
      </c>
      <c r="BD176" s="3">
        <f>AB176</f>
        <v>0</v>
      </c>
      <c r="BE176" s="3">
        <f>AD176</f>
        <v>0</v>
      </c>
      <c r="BF176" s="3">
        <f>AF176</f>
        <v>0</v>
      </c>
      <c r="BG176" s="3">
        <f>AH176</f>
        <v>0</v>
      </c>
      <c r="BH176" s="3">
        <f>AJ176</f>
        <v>0</v>
      </c>
      <c r="BI176" s="3">
        <f>AL176</f>
        <v>0</v>
      </c>
      <c r="BJ176" s="3">
        <f>AN176</f>
        <v>0</v>
      </c>
      <c r="BK176" s="3">
        <f>AP176</f>
        <v>0</v>
      </c>
      <c r="BL176" s="8">
        <f>(LARGE(AW176:BK176,1))+(LARGE(AW176:BK176,2))+(LARGE(AW176:BK176,3))+(LARGE(AW176:BK176,4))+(LARGE(AW176:BK176,5))</f>
        <v>0</v>
      </c>
    </row>
    <row r="177" spans="1:64" ht="12">
      <c r="A177" s="4">
        <f>COUNTIF(AW177:BK177,"&gt;0")</f>
        <v>0</v>
      </c>
      <c r="B177" s="2">
        <v>1</v>
      </c>
      <c r="C177" s="3">
        <f>DATEDIF(B177,$C$4,"Y")</f>
        <v>118</v>
      </c>
      <c r="E177" s="1" t="str">
        <f>IF(C177&lt;46,"YES","NO")</f>
        <v>NO</v>
      </c>
      <c r="F177" s="1" t="str">
        <f>IF(AND(C177&gt;45,C177&lt;66),"YES","NO")</f>
        <v>NO</v>
      </c>
      <c r="G177" s="1" t="str">
        <f>IF(AND(C177&gt;65,C177&lt;100),"YES","NO")</f>
        <v>NO</v>
      </c>
      <c r="J177" s="1">
        <f>J176+1</f>
        <v>173</v>
      </c>
      <c r="K177" s="12" t="s">
        <v>368</v>
      </c>
      <c r="L177" s="12" t="s">
        <v>536</v>
      </c>
      <c r="N177" s="3">
        <f>IF(M177="",0,(N$4*(101+(1000*LOG(M$4,10))-(1000*LOG(M177,10)))))</f>
        <v>0</v>
      </c>
      <c r="P177" s="3">
        <f>IF(O177="",0,(P$4*(101+(1000*LOG(O$4,10))-(1000*LOG(O177,10)))))</f>
        <v>0</v>
      </c>
      <c r="R177" s="5">
        <f>IF(Q177="",0,(R$4*(101+(1000*LOG(Q$4,10))-(1000*LOG(Q177,10)))))</f>
        <v>0</v>
      </c>
      <c r="T177" s="3">
        <f>IF(S177="",0,(T$4*(101+(1000*LOG(S$4,10))-(1000*LOG(S177,10)))))</f>
        <v>0</v>
      </c>
      <c r="V177" s="3">
        <f>IF(U177="",0,(V$4*(101+(1000*LOG(U$4,10))-(1000*LOG(U177,10)))))</f>
        <v>0</v>
      </c>
      <c r="X177" s="3">
        <f>IF(W177="",0,(X$4*(101+(1000*LOG(W$4,10))-(1000*LOG(W177,10)))))</f>
        <v>0</v>
      </c>
      <c r="Z177" s="3">
        <f>IF(Y177="",0,(Z$4*(101+(1000*LOG(Y$4,10))-(1000*LOG(Y177,10)))))</f>
        <v>0</v>
      </c>
      <c r="AB177" s="3">
        <f>IF(AA177="",0,(AB$4*(101+(1000*LOG(AA$4,10))-(1000*LOG(AA177,10)))))</f>
        <v>0</v>
      </c>
      <c r="AD177" s="3">
        <f>IF(AC177="",0,(AD$4*(101+(1000*LOG(AC$4,10))-(1000*LOG(AC177,10)))))</f>
        <v>0</v>
      </c>
      <c r="AF177" s="3">
        <f>IF(AE177="",0,(AF$4*(101+(1000*LOG(AE$4,10))-(1000*LOG(AE177,10)))))</f>
        <v>0</v>
      </c>
      <c r="AH177" s="3">
        <f>IF(AG177="",0,(AH$4*(101+(1000*LOG(AG$4,10))-(1000*LOG(AG177,10)))))</f>
        <v>0</v>
      </c>
      <c r="AJ177" s="3">
        <f>IF(AI177="",0,(AJ$4*(101+(1000*LOG(AI$4,10))-(1000*LOG(AI177,10)))))</f>
        <v>0</v>
      </c>
      <c r="AL177" s="3">
        <f>IF(AK177="",0,(AL$4*(101+(1000*LOG(AK$4,10))-(1000*LOG(AK177,10)))))</f>
        <v>0</v>
      </c>
      <c r="AN177" s="3">
        <f>IF(AM177="",0,(AN$4*(101+(1000*LOG(AM$4,10))-(1000*LOG(AM177,10)))))</f>
        <v>0</v>
      </c>
      <c r="AP177" s="3">
        <f>IF(AO177="",0,(AP$4*(101+(1000*LOG(AO$4,10))-(1000*LOG(AO177,10)))))</f>
        <v>0</v>
      </c>
      <c r="AQ177" s="3">
        <f>N177+P177+R177+T177+V177+X177+Z177+AB177+AD177+AF177+AH177+AJ177+AL177+AN177+AP177</f>
        <v>0</v>
      </c>
      <c r="AR177" s="6">
        <f>BL177</f>
        <v>0</v>
      </c>
      <c r="AS177" s="4" t="s">
        <v>626</v>
      </c>
      <c r="AT177" s="3">
        <f>IF(AS177="*",AR177*0.05,0)</f>
        <v>0</v>
      </c>
      <c r="AU177" s="7">
        <f>AR177+AT177</f>
        <v>0</v>
      </c>
      <c r="AV177" s="26" t="s">
        <v>522</v>
      </c>
      <c r="AW177" s="3">
        <f>N177</f>
        <v>0</v>
      </c>
      <c r="AX177" s="3">
        <f>P177</f>
        <v>0</v>
      </c>
      <c r="AY177" s="3">
        <f>R177</f>
        <v>0</v>
      </c>
      <c r="AZ177" s="3">
        <f>T177</f>
        <v>0</v>
      </c>
      <c r="BA177" s="3">
        <f>V177</f>
        <v>0</v>
      </c>
      <c r="BB177" s="3">
        <f>X177</f>
        <v>0</v>
      </c>
      <c r="BC177" s="3">
        <f>Z177</f>
        <v>0</v>
      </c>
      <c r="BD177" s="3">
        <f>AB177</f>
        <v>0</v>
      </c>
      <c r="BE177" s="3">
        <f>AD177</f>
        <v>0</v>
      </c>
      <c r="BF177" s="3">
        <f>AF177</f>
        <v>0</v>
      </c>
      <c r="BG177" s="3">
        <f>AH177</f>
        <v>0</v>
      </c>
      <c r="BH177" s="3">
        <f>AJ177</f>
        <v>0</v>
      </c>
      <c r="BI177" s="3">
        <f>AL177</f>
        <v>0</v>
      </c>
      <c r="BJ177" s="3">
        <f>AN177</f>
        <v>0</v>
      </c>
      <c r="BK177" s="3">
        <f>AP177</f>
        <v>0</v>
      </c>
      <c r="BL177" s="8">
        <f>(LARGE(AW177:BK177,1))+(LARGE(AW177:BK177,2))+(LARGE(AW177:BK177,3))+(LARGE(AW177:BK177,4))+(LARGE(AW177:BK177,5))</f>
        <v>0</v>
      </c>
    </row>
    <row r="178" spans="1:64" ht="12">
      <c r="A178" s="4">
        <f>COUNTIF(AW178:BK178,"&gt;0")</f>
        <v>0</v>
      </c>
      <c r="B178" s="2">
        <v>1</v>
      </c>
      <c r="C178" s="3">
        <f>DATEDIF(B178,$C$4,"Y")</f>
        <v>118</v>
      </c>
      <c r="D178" s="1" t="s">
        <v>50</v>
      </c>
      <c r="E178" s="1" t="str">
        <f>IF(C178&lt;46,"YES","NO")</f>
        <v>NO</v>
      </c>
      <c r="F178" s="1" t="str">
        <f>IF(AND(C178&gt;45,C178&lt;66),"YES","NO")</f>
        <v>NO</v>
      </c>
      <c r="G178" s="1" t="str">
        <f>IF(AND(C178&gt;65,C178&lt;100),"YES","NO")</f>
        <v>NO</v>
      </c>
      <c r="H178" s="1" t="s">
        <v>352</v>
      </c>
      <c r="I178" s="1">
        <v>3</v>
      </c>
      <c r="J178" s="1">
        <f>J177+1</f>
        <v>174</v>
      </c>
      <c r="K178" s="1" t="s">
        <v>351</v>
      </c>
      <c r="L178" s="1" t="s">
        <v>350</v>
      </c>
      <c r="N178" s="3">
        <f>IF(M178="",0,(N$4*(101+(1000*LOG(M$4,10))-(1000*LOG(M178,10)))))</f>
        <v>0</v>
      </c>
      <c r="P178" s="3">
        <f>IF(O178="",0,(P$4*(101+(1000*LOG(O$4,10))-(1000*LOG(O178,10)))))</f>
        <v>0</v>
      </c>
      <c r="R178" s="5">
        <f>IF(Q178="",0,(R$4*(101+(1000*LOG(Q$4,10))-(1000*LOG(Q178,10)))))</f>
        <v>0</v>
      </c>
      <c r="T178" s="3">
        <f>IF(S178="",0,(T$4*(101+(1000*LOG(S$4,10))-(1000*LOG(S178,10)))))</f>
        <v>0</v>
      </c>
      <c r="V178" s="3">
        <f>IF(U178="",0,(V$4*(101+(1000*LOG(U$4,10))-(1000*LOG(U178,10)))))</f>
        <v>0</v>
      </c>
      <c r="X178" s="3">
        <f>IF(W178="",0,(X$4*(101+(1000*LOG(W$4,10))-(1000*LOG(W178,10)))))</f>
        <v>0</v>
      </c>
      <c r="Z178" s="3">
        <f>IF(Y178="",0,(Z$4*(101+(1000*LOG(Y$4,10))-(1000*LOG(Y178,10)))))</f>
        <v>0</v>
      </c>
      <c r="AB178" s="3">
        <f>IF(AA178="",0,(AB$4*(101+(1000*LOG(AA$4,10))-(1000*LOG(AA178,10)))))</f>
        <v>0</v>
      </c>
      <c r="AD178" s="3">
        <f>IF(AC178="",0,(AD$4*(101+(1000*LOG(AC$4,10))-(1000*LOG(AC178,10)))))</f>
        <v>0</v>
      </c>
      <c r="AF178" s="3">
        <f>IF(AE178="",0,(AF$4*(101+(1000*LOG(AE$4,10))-(1000*LOG(AE178,10)))))</f>
        <v>0</v>
      </c>
      <c r="AH178" s="3">
        <f>IF(AG178="",0,(AH$4*(101+(1000*LOG(AG$4,10))-(1000*LOG(AG178,10)))))</f>
        <v>0</v>
      </c>
      <c r="AJ178" s="3">
        <f>IF(AI178="",0,(AJ$4*(101+(1000*LOG(AI$4,10))-(1000*LOG(AI178,10)))))</f>
        <v>0</v>
      </c>
      <c r="AL178" s="3">
        <f>IF(AK178="",0,(AL$4*(101+(1000*LOG(AK$4,10))-(1000*LOG(AK178,10)))))</f>
        <v>0</v>
      </c>
      <c r="AN178" s="3">
        <f>IF(AM178="",0,(AN$4*(101+(1000*LOG(AM$4,10))-(1000*LOG(AM178,10)))))</f>
        <v>0</v>
      </c>
      <c r="AP178" s="3">
        <f>IF(AO178="",0,(AP$4*(101+(1000*LOG(AO$4,10))-(1000*LOG(AO178,10)))))</f>
        <v>0</v>
      </c>
      <c r="AQ178" s="3">
        <f>N178+P178+R178+T178+V178+X178+Z178+AB178+AD178+AF178+AH178+AJ178+AL178+AN178+AP178</f>
        <v>0</v>
      </c>
      <c r="AR178" s="6">
        <f>BL178</f>
        <v>0</v>
      </c>
      <c r="AS178" s="4" t="s">
        <v>626</v>
      </c>
      <c r="AT178" s="3">
        <f>IF(AS178="*",AR178*0.05,0)</f>
        <v>0</v>
      </c>
      <c r="AU178" s="7">
        <f>AR178+AT178</f>
        <v>0</v>
      </c>
      <c r="AV178" s="26" t="s">
        <v>522</v>
      </c>
      <c r="AW178" s="3">
        <f>N178</f>
        <v>0</v>
      </c>
      <c r="AX178" s="3">
        <f>P178</f>
        <v>0</v>
      </c>
      <c r="AY178" s="3">
        <f>R178</f>
        <v>0</v>
      </c>
      <c r="AZ178" s="3">
        <f>T178</f>
        <v>0</v>
      </c>
      <c r="BA178" s="3">
        <f>V178</f>
        <v>0</v>
      </c>
      <c r="BB178" s="3">
        <f>X178</f>
        <v>0</v>
      </c>
      <c r="BC178" s="3">
        <f>Z178</f>
        <v>0</v>
      </c>
      <c r="BD178" s="3">
        <f>AB178</f>
        <v>0</v>
      </c>
      <c r="BE178" s="3">
        <f>AD178</f>
        <v>0</v>
      </c>
      <c r="BF178" s="3">
        <f>AF178</f>
        <v>0</v>
      </c>
      <c r="BG178" s="3">
        <f>AH178</f>
        <v>0</v>
      </c>
      <c r="BH178" s="3">
        <f>AJ178</f>
        <v>0</v>
      </c>
      <c r="BI178" s="3">
        <f>AL178</f>
        <v>0</v>
      </c>
      <c r="BJ178" s="3">
        <f>AN178</f>
        <v>0</v>
      </c>
      <c r="BK178" s="3">
        <f>AP178</f>
        <v>0</v>
      </c>
      <c r="BL178" s="8">
        <f>(LARGE(AW178:BK178,1))+(LARGE(AW178:BK178,2))+(LARGE(AW178:BK178,3))+(LARGE(AW178:BK178,4))+(LARGE(AW178:BK178,5))</f>
        <v>0</v>
      </c>
    </row>
    <row r="179" spans="1:64" ht="12">
      <c r="A179" s="4">
        <f>COUNTIF(AW179:BK179,"&gt;0")</f>
        <v>0</v>
      </c>
      <c r="B179" s="2">
        <v>29544</v>
      </c>
      <c r="C179" s="3">
        <f>DATEDIF(B179,$C$4,"Y")</f>
        <v>37</v>
      </c>
      <c r="D179" s="1" t="s">
        <v>301</v>
      </c>
      <c r="E179" s="1" t="str">
        <f>IF(C179&lt;46,"YES","NO")</f>
        <v>YES</v>
      </c>
      <c r="F179" s="1" t="str">
        <f>IF(AND(C179&gt;45,C179&lt;66),"YES","NO")</f>
        <v>NO</v>
      </c>
      <c r="G179" s="1" t="str">
        <f>IF(AND(C179&gt;65,C179&lt;100),"YES","NO")</f>
        <v>NO</v>
      </c>
      <c r="H179" s="1" t="s">
        <v>133</v>
      </c>
      <c r="I179" s="1">
        <v>2</v>
      </c>
      <c r="J179" s="1">
        <f>J178+1</f>
        <v>175</v>
      </c>
      <c r="K179" s="1" t="s">
        <v>29</v>
      </c>
      <c r="L179" s="1" t="s">
        <v>208</v>
      </c>
      <c r="N179" s="3">
        <f>IF(M179="",0,(N$4*(101+(1000*LOG(M$4,10))-(1000*LOG(M179,10)))))</f>
        <v>0</v>
      </c>
      <c r="P179" s="3">
        <f>IF(O179="",0,(P$4*(101+(1000*LOG(O$4,10))-(1000*LOG(O179,10)))))</f>
        <v>0</v>
      </c>
      <c r="R179" s="5">
        <f>IF(Q179="",0,(R$4*(101+(1000*LOG(Q$4,10))-(1000*LOG(Q179,10)))))</f>
        <v>0</v>
      </c>
      <c r="T179" s="3">
        <f>IF(S179="",0,(T$4*(101+(1000*LOG(S$4,10))-(1000*LOG(S179,10)))))</f>
        <v>0</v>
      </c>
      <c r="V179" s="3">
        <f>IF(U179="",0,(V$4*(101+(1000*LOG(U$4,10))-(1000*LOG(U179,10)))))</f>
        <v>0</v>
      </c>
      <c r="X179" s="3">
        <f>IF(W179="",0,(X$4*(101+(1000*LOG(W$4,10))-(1000*LOG(W179,10)))))</f>
        <v>0</v>
      </c>
      <c r="Z179" s="3">
        <f>IF(Y179="",0,(Z$4*(101+(1000*LOG(Y$4,10))-(1000*LOG(Y179,10)))))</f>
        <v>0</v>
      </c>
      <c r="AB179" s="3">
        <f>IF(AA179="",0,(AB$4*(101+(1000*LOG(AA$4,10))-(1000*LOG(AA179,10)))))</f>
        <v>0</v>
      </c>
      <c r="AD179" s="3">
        <f>IF(AC179="",0,(AD$4*(101+(1000*LOG(AC$4,10))-(1000*LOG(AC179,10)))))</f>
        <v>0</v>
      </c>
      <c r="AF179" s="3">
        <f>IF(AE179="",0,(AF$4*(101+(1000*LOG(AE$4,10))-(1000*LOG(AE179,10)))))</f>
        <v>0</v>
      </c>
      <c r="AH179" s="3">
        <f>IF(AG179="",0,(AH$4*(101+(1000*LOG(AG$4,10))-(1000*LOG(AG179,10)))))</f>
        <v>0</v>
      </c>
      <c r="AJ179" s="3">
        <f>IF(AI179="",0,(AJ$4*(101+(1000*LOG(AI$4,10))-(1000*LOG(AI179,10)))))</f>
        <v>0</v>
      </c>
      <c r="AL179" s="3">
        <f>IF(AK179="",0,(AL$4*(101+(1000*LOG(AK$4,10))-(1000*LOG(AK179,10)))))</f>
        <v>0</v>
      </c>
      <c r="AN179" s="3">
        <f>IF(AM179="",0,(AN$4*(101+(1000*LOG(AM$4,10))-(1000*LOG(AM179,10)))))</f>
        <v>0</v>
      </c>
      <c r="AP179" s="3">
        <f>IF(AO179="",0,(AP$4*(101+(1000*LOG(AO$4,10))-(1000*LOG(AO179,10)))))</f>
        <v>0</v>
      </c>
      <c r="AQ179" s="3">
        <f>N179+P179+R179+T179+V179+X179+Z179+AB179+AD179+AF179+AH179+AJ179+AL179+AN179+AP179</f>
        <v>0</v>
      </c>
      <c r="AR179" s="6">
        <f>BL179</f>
        <v>0</v>
      </c>
      <c r="AS179" s="9" t="s">
        <v>626</v>
      </c>
      <c r="AT179" s="3">
        <f>IF(AS179="*",AR179*0.05,0)</f>
        <v>0</v>
      </c>
      <c r="AU179" s="7">
        <f>AR179+AT179</f>
        <v>0</v>
      </c>
      <c r="AV179" s="4" t="s">
        <v>27</v>
      </c>
      <c r="AW179" s="3">
        <f>N179</f>
        <v>0</v>
      </c>
      <c r="AX179" s="3">
        <f>P179</f>
        <v>0</v>
      </c>
      <c r="AY179" s="3">
        <f>R179</f>
        <v>0</v>
      </c>
      <c r="AZ179" s="3">
        <f>T179</f>
        <v>0</v>
      </c>
      <c r="BA179" s="3">
        <f>V179</f>
        <v>0</v>
      </c>
      <c r="BB179" s="3">
        <f>X179</f>
        <v>0</v>
      </c>
      <c r="BC179" s="3">
        <f>Z179</f>
        <v>0</v>
      </c>
      <c r="BD179" s="3">
        <f>AB179</f>
        <v>0</v>
      </c>
      <c r="BE179" s="3">
        <f>AD179</f>
        <v>0</v>
      </c>
      <c r="BF179" s="3">
        <f>AF179</f>
        <v>0</v>
      </c>
      <c r="BG179" s="3">
        <f>AH179</f>
        <v>0</v>
      </c>
      <c r="BH179" s="3">
        <f>AJ179</f>
        <v>0</v>
      </c>
      <c r="BI179" s="3">
        <f>AL179</f>
        <v>0</v>
      </c>
      <c r="BJ179" s="3">
        <f>AN179</f>
        <v>0</v>
      </c>
      <c r="BK179" s="3">
        <f>AP179</f>
        <v>0</v>
      </c>
      <c r="BL179" s="8">
        <f>(LARGE(AW179:BK179,1))+(LARGE(AW179:BK179,2))+(LARGE(AW179:BK179,3))+(LARGE(AW179:BK179,4))+(LARGE(AW179:BK179,5))</f>
        <v>0</v>
      </c>
    </row>
    <row r="180" spans="1:64" ht="12">
      <c r="A180" s="4">
        <f>COUNTIF(AW180:BK180,"&gt;0")</f>
        <v>0</v>
      </c>
      <c r="B180" s="2">
        <v>24704</v>
      </c>
      <c r="C180" s="3">
        <f>DATEDIF(B180,$C$4,"Y")</f>
        <v>50</v>
      </c>
      <c r="D180" s="1" t="s">
        <v>213</v>
      </c>
      <c r="E180" s="1" t="str">
        <f>IF(C180&lt;46,"YES","NO")</f>
        <v>NO</v>
      </c>
      <c r="F180" s="1" t="str">
        <f>IF(AND(C180&gt;45,C180&lt;66),"YES","NO")</f>
        <v>YES</v>
      </c>
      <c r="G180" s="1" t="str">
        <f>IF(AND(C180&gt;65,C180&lt;100),"YES","NO")</f>
        <v>NO</v>
      </c>
      <c r="H180" s="1" t="s">
        <v>212</v>
      </c>
      <c r="I180" s="1">
        <v>1</v>
      </c>
      <c r="J180" s="1">
        <f>J179+1</f>
        <v>176</v>
      </c>
      <c r="K180" s="1" t="s">
        <v>454</v>
      </c>
      <c r="L180" s="1" t="s">
        <v>273</v>
      </c>
      <c r="N180" s="3">
        <f>IF(M180="",0,(N$4*(101+(1000*LOG(M$4,10))-(1000*LOG(M180,10)))))</f>
        <v>0</v>
      </c>
      <c r="P180" s="3">
        <f>IF(O180="",0,(P$4*(101+(1000*LOG(O$4,10))-(1000*LOG(O180,10)))))</f>
        <v>0</v>
      </c>
      <c r="R180" s="5">
        <f>IF(Q180="",0,(R$4*(101+(1000*LOG(Q$4,10))-(1000*LOG(Q180,10)))))</f>
        <v>0</v>
      </c>
      <c r="T180" s="3">
        <f>IF(S180="",0,(T$4*(101+(1000*LOG(S$4,10))-(1000*LOG(S180,10)))))</f>
        <v>0</v>
      </c>
      <c r="V180" s="3">
        <f>IF(U180="",0,(V$4*(101+(1000*LOG(U$4,10))-(1000*LOG(U180,10)))))</f>
        <v>0</v>
      </c>
      <c r="X180" s="3">
        <f>IF(W180="",0,(X$4*(101+(1000*LOG(W$4,10))-(1000*LOG(W180,10)))))</f>
        <v>0</v>
      </c>
      <c r="Z180" s="3">
        <f>IF(Y180="",0,(Z$4*(101+(1000*LOG(Y$4,10))-(1000*LOG(Y180,10)))))</f>
        <v>0</v>
      </c>
      <c r="AB180" s="3">
        <f>IF(AA180="",0,(AB$4*(101+(1000*LOG(AA$4,10))-(1000*LOG(AA180,10)))))</f>
        <v>0</v>
      </c>
      <c r="AD180" s="3">
        <f>IF(AC180="",0,(AD$4*(101+(1000*LOG(AC$4,10))-(1000*LOG(AC180,10)))))</f>
        <v>0</v>
      </c>
      <c r="AF180" s="3">
        <f>IF(AE180="",0,(AF$4*(101+(1000*LOG(AE$4,10))-(1000*LOG(AE180,10)))))</f>
        <v>0</v>
      </c>
      <c r="AH180" s="3">
        <f>IF(AG180="",0,(AH$4*(101+(1000*LOG(AG$4,10))-(1000*LOG(AG180,10)))))</f>
        <v>0</v>
      </c>
      <c r="AJ180" s="3">
        <f>IF(AI180="",0,(AJ$4*(101+(1000*LOG(AI$4,10))-(1000*LOG(AI180,10)))))</f>
        <v>0</v>
      </c>
      <c r="AL180" s="3">
        <f>IF(AK180="",0,(AL$4*(101+(1000*LOG(AK$4,10))-(1000*LOG(AK180,10)))))</f>
        <v>0</v>
      </c>
      <c r="AN180" s="3">
        <f>IF(AM180="",0,(AN$4*(101+(1000*LOG(AM$4,10))-(1000*LOG(AM180,10)))))</f>
        <v>0</v>
      </c>
      <c r="AP180" s="3">
        <f>IF(AO180="",0,(AP$4*(101+(1000*LOG(AO$4,10))-(1000*LOG(AO180,10)))))</f>
        <v>0</v>
      </c>
      <c r="AQ180" s="3">
        <f>N180+P180+R180+T180+V180+X180+Z180+AB180+AD180+AF180+AH180+AJ180+AL180+AN180+AP180</f>
        <v>0</v>
      </c>
      <c r="AR180" s="6">
        <f>BL180</f>
        <v>0</v>
      </c>
      <c r="AS180" s="12" t="s">
        <v>626</v>
      </c>
      <c r="AT180" s="3">
        <f>IF(AS180="*",AR180*0.05,0)</f>
        <v>0</v>
      </c>
      <c r="AU180" s="7">
        <f>AR180+AT180</f>
        <v>0</v>
      </c>
      <c r="AV180" s="4" t="s">
        <v>27</v>
      </c>
      <c r="AW180" s="3">
        <f>N180</f>
        <v>0</v>
      </c>
      <c r="AX180" s="3">
        <f>P180</f>
        <v>0</v>
      </c>
      <c r="AY180" s="3">
        <f>R180</f>
        <v>0</v>
      </c>
      <c r="AZ180" s="3">
        <f>T180</f>
        <v>0</v>
      </c>
      <c r="BA180" s="3">
        <f>V180</f>
        <v>0</v>
      </c>
      <c r="BB180" s="3">
        <f>X180</f>
        <v>0</v>
      </c>
      <c r="BC180" s="3">
        <f>Z180</f>
        <v>0</v>
      </c>
      <c r="BD180" s="3">
        <f>AB180</f>
        <v>0</v>
      </c>
      <c r="BE180" s="3">
        <f>AD180</f>
        <v>0</v>
      </c>
      <c r="BF180" s="3">
        <f>AF180</f>
        <v>0</v>
      </c>
      <c r="BG180" s="3">
        <f>AH180</f>
        <v>0</v>
      </c>
      <c r="BH180" s="3">
        <f>AJ180</f>
        <v>0</v>
      </c>
      <c r="BI180" s="3">
        <f>AL180</f>
        <v>0</v>
      </c>
      <c r="BJ180" s="3">
        <f>AN180</f>
        <v>0</v>
      </c>
      <c r="BK180" s="3">
        <f>AP180</f>
        <v>0</v>
      </c>
      <c r="BL180" s="8">
        <f>(LARGE(AW180:BK180,1))+(LARGE(AW180:BK180,2))+(LARGE(AW180:BK180,3))+(LARGE(AW180:BK180,4))+(LARGE(AW180:BK180,5))</f>
        <v>0</v>
      </c>
    </row>
    <row r="181" spans="1:64" ht="12">
      <c r="A181" s="4">
        <f>COUNTIF(AW181:BK181,"&gt;0")</f>
        <v>0</v>
      </c>
      <c r="B181" s="2">
        <v>1</v>
      </c>
      <c r="C181" s="3">
        <f>DATEDIF(B181,$C$4,"Y")</f>
        <v>118</v>
      </c>
      <c r="D181" s="1" t="s">
        <v>301</v>
      </c>
      <c r="E181" s="1" t="str">
        <f>IF(C181&lt;46,"YES","NO")</f>
        <v>NO</v>
      </c>
      <c r="F181" s="1" t="str">
        <f>IF(AND(C181&gt;45,C181&lt;66),"YES","NO")</f>
        <v>NO</v>
      </c>
      <c r="G181" s="1" t="str">
        <f>IF(AND(C181&gt;65,C181&lt;100),"YES","NO")</f>
        <v>NO</v>
      </c>
      <c r="H181" s="1" t="s">
        <v>94</v>
      </c>
      <c r="I181" s="1">
        <v>3</v>
      </c>
      <c r="J181" s="1">
        <f>J180+1</f>
        <v>177</v>
      </c>
      <c r="K181" s="1" t="s">
        <v>55</v>
      </c>
      <c r="L181" s="1" t="s">
        <v>402</v>
      </c>
      <c r="N181" s="3">
        <f>IF(M181="",0,(N$4*(101+(1000*LOG(M$4,10))-(1000*LOG(M181,10)))))</f>
        <v>0</v>
      </c>
      <c r="P181" s="3">
        <f>IF(O181="",0,(P$4*(101+(1000*LOG(O$4,10))-(1000*LOG(O181,10)))))</f>
        <v>0</v>
      </c>
      <c r="R181" s="5">
        <f>IF(Q181="",0,(R$4*(101+(1000*LOG(Q$4,10))-(1000*LOG(Q181,10)))))</f>
        <v>0</v>
      </c>
      <c r="T181" s="3">
        <f>IF(S181="",0,(T$4*(101+(1000*LOG(S$4,10))-(1000*LOG(S181,10)))))</f>
        <v>0</v>
      </c>
      <c r="V181" s="3">
        <f>IF(U181="",0,(V$4*(101+(1000*LOG(U$4,10))-(1000*LOG(U181,10)))))</f>
        <v>0</v>
      </c>
      <c r="X181" s="3">
        <f>IF(W181="",0,(X$4*(101+(1000*LOG(W$4,10))-(1000*LOG(W181,10)))))</f>
        <v>0</v>
      </c>
      <c r="Z181" s="3">
        <f>IF(Y181="",0,(Z$4*(101+(1000*LOG(Y$4,10))-(1000*LOG(Y181,10)))))</f>
        <v>0</v>
      </c>
      <c r="AB181" s="3">
        <f>IF(AA181="",0,(AB$4*(101+(1000*LOG(AA$4,10))-(1000*LOG(AA181,10)))))</f>
        <v>0</v>
      </c>
      <c r="AD181" s="3">
        <f>IF(AC181="",0,(AD$4*(101+(1000*LOG(AC$4,10))-(1000*LOG(AC181,10)))))</f>
        <v>0</v>
      </c>
      <c r="AF181" s="3">
        <f>IF(AE181="",0,(AF$4*(101+(1000*LOG(AE$4,10))-(1000*LOG(AE181,10)))))</f>
        <v>0</v>
      </c>
      <c r="AH181" s="3">
        <f>IF(AG181="",0,(AH$4*(101+(1000*LOG(AG$4,10))-(1000*LOG(AG181,10)))))</f>
        <v>0</v>
      </c>
      <c r="AJ181" s="3">
        <f>IF(AI181="",0,(AJ$4*(101+(1000*LOG(AI$4,10))-(1000*LOG(AI181,10)))))</f>
        <v>0</v>
      </c>
      <c r="AL181" s="3">
        <f>IF(AK181="",0,(AL$4*(101+(1000*LOG(AK$4,10))-(1000*LOG(AK181,10)))))</f>
        <v>0</v>
      </c>
      <c r="AN181" s="3">
        <f>IF(AM181="",0,(AN$4*(101+(1000*LOG(AM$4,10))-(1000*LOG(AM181,10)))))</f>
        <v>0</v>
      </c>
      <c r="AP181" s="3">
        <f>IF(AO181="",0,(AP$4*(101+(1000*LOG(AO$4,10))-(1000*LOG(AO181,10)))))</f>
        <v>0</v>
      </c>
      <c r="AQ181" s="3">
        <f>N181+P181+R181+T181+V181+X181+Z181+AB181+AD181+AF181+AH181+AJ181+AL181+AN181+AP181</f>
        <v>0</v>
      </c>
      <c r="AR181" s="6">
        <f>BL181</f>
        <v>0</v>
      </c>
      <c r="AS181" s="4" t="s">
        <v>626</v>
      </c>
      <c r="AT181" s="3">
        <f>IF(AS181="*",AR181*0.05,0)</f>
        <v>0</v>
      </c>
      <c r="AU181" s="7">
        <f>AR181+AT181</f>
        <v>0</v>
      </c>
      <c r="AV181" s="26" t="s">
        <v>522</v>
      </c>
      <c r="AW181" s="3">
        <f>N181</f>
        <v>0</v>
      </c>
      <c r="AX181" s="3">
        <f>P181</f>
        <v>0</v>
      </c>
      <c r="AY181" s="3">
        <f>R181</f>
        <v>0</v>
      </c>
      <c r="AZ181" s="3">
        <f>T181</f>
        <v>0</v>
      </c>
      <c r="BA181" s="3">
        <f>V181</f>
        <v>0</v>
      </c>
      <c r="BB181" s="3">
        <f>X181</f>
        <v>0</v>
      </c>
      <c r="BC181" s="3">
        <f>Z181</f>
        <v>0</v>
      </c>
      <c r="BD181" s="3">
        <f>AB181</f>
        <v>0</v>
      </c>
      <c r="BE181" s="3">
        <f>AD181</f>
        <v>0</v>
      </c>
      <c r="BF181" s="3">
        <f>AF181</f>
        <v>0</v>
      </c>
      <c r="BG181" s="3">
        <f>AH181</f>
        <v>0</v>
      </c>
      <c r="BH181" s="3">
        <f>AJ181</f>
        <v>0</v>
      </c>
      <c r="BI181" s="3">
        <f>AL181</f>
        <v>0</v>
      </c>
      <c r="BJ181" s="3">
        <f>AN181</f>
        <v>0</v>
      </c>
      <c r="BK181" s="3">
        <f>AP181</f>
        <v>0</v>
      </c>
      <c r="BL181" s="8">
        <f>(LARGE(AW181:BK181,1))+(LARGE(AW181:BK181,2))+(LARGE(AW181:BK181,3))+(LARGE(AW181:BK181,4))+(LARGE(AW181:BK181,5))</f>
        <v>0</v>
      </c>
    </row>
    <row r="182" spans="1:64" ht="12">
      <c r="A182" s="4">
        <f>COUNTIF(AW182:BK182,"&gt;0")</f>
        <v>0</v>
      </c>
      <c r="B182" s="2">
        <v>1</v>
      </c>
      <c r="C182" s="3">
        <f>DATEDIF(B182,$C$4,"Y")</f>
        <v>118</v>
      </c>
      <c r="D182" s="1" t="s">
        <v>50</v>
      </c>
      <c r="E182" s="1" t="str">
        <f>IF(C182&lt;46,"YES","NO")</f>
        <v>NO</v>
      </c>
      <c r="F182" s="1" t="str">
        <f>IF(AND(C182&gt;45,C182&lt;66),"YES","NO")</f>
        <v>NO</v>
      </c>
      <c r="G182" s="1" t="str">
        <f>IF(AND(C182&gt;65,C182&lt;100),"YES","NO")</f>
        <v>NO</v>
      </c>
      <c r="H182" s="1" t="s">
        <v>94</v>
      </c>
      <c r="I182" s="1">
        <v>3</v>
      </c>
      <c r="J182" s="1">
        <f>J181+1</f>
        <v>178</v>
      </c>
      <c r="K182" s="1" t="s">
        <v>496</v>
      </c>
      <c r="L182" s="1" t="s">
        <v>497</v>
      </c>
      <c r="N182" s="3">
        <f>IF(M182="",0,(N$4*(101+(1000*LOG(M$4,10))-(1000*LOG(M182,10)))))</f>
        <v>0</v>
      </c>
      <c r="P182" s="3">
        <f>IF(O182="",0,(P$4*(101+(1000*LOG(O$4,10))-(1000*LOG(O182,10)))))</f>
        <v>0</v>
      </c>
      <c r="R182" s="5">
        <f>IF(Q182="",0,(R$4*(101+(1000*LOG(Q$4,10))-(1000*LOG(Q182,10)))))</f>
        <v>0</v>
      </c>
      <c r="T182" s="3">
        <f>IF(S182="",0,(T$4*(101+(1000*LOG(S$4,10))-(1000*LOG(S182,10)))))</f>
        <v>0</v>
      </c>
      <c r="V182" s="3">
        <f>IF(U182="",0,(V$4*(101+(1000*LOG(U$4,10))-(1000*LOG(U182,10)))))</f>
        <v>0</v>
      </c>
      <c r="X182" s="3">
        <f>IF(W182="",0,(X$4*(101+(1000*LOG(W$4,10))-(1000*LOG(W182,10)))))</f>
        <v>0</v>
      </c>
      <c r="Z182" s="3">
        <f>IF(Y182="",0,(Z$4*(101+(1000*LOG(Y$4,10))-(1000*LOG(Y182,10)))))</f>
        <v>0</v>
      </c>
      <c r="AB182" s="3">
        <f>IF(AA182="",0,(AB$4*(101+(1000*LOG(AA$4,10))-(1000*LOG(AA182,10)))))</f>
        <v>0</v>
      </c>
      <c r="AD182" s="3">
        <f>IF(AC182="",0,(AD$4*(101+(1000*LOG(AC$4,10))-(1000*LOG(AC182,10)))))</f>
        <v>0</v>
      </c>
      <c r="AF182" s="3">
        <f>IF(AE182="",0,(AF$4*(101+(1000*LOG(AE$4,10))-(1000*LOG(AE182,10)))))</f>
        <v>0</v>
      </c>
      <c r="AH182" s="3">
        <f>IF(AG182="",0,(AH$4*(101+(1000*LOG(AG$4,10))-(1000*LOG(AG182,10)))))</f>
        <v>0</v>
      </c>
      <c r="AJ182" s="3">
        <f>IF(AI182="",0,(AJ$4*(101+(1000*LOG(AI$4,10))-(1000*LOG(AI182,10)))))</f>
        <v>0</v>
      </c>
      <c r="AL182" s="3">
        <f>IF(AK182="",0,(AL$4*(101+(1000*LOG(AK$4,10))-(1000*LOG(AK182,10)))))</f>
        <v>0</v>
      </c>
      <c r="AN182" s="3">
        <f>IF(AM182="",0,(AN$4*(101+(1000*LOG(AM$4,10))-(1000*LOG(AM182,10)))))</f>
        <v>0</v>
      </c>
      <c r="AP182" s="3">
        <f>IF(AO182="",0,(AP$4*(101+(1000*LOG(AO$4,10))-(1000*LOG(AO182,10)))))</f>
        <v>0</v>
      </c>
      <c r="AQ182" s="3">
        <f>N182+P182+R182+T182+V182+X182+Z182+AB182+AD182+AF182+AH182+AJ182+AL182+AN182+AP182</f>
        <v>0</v>
      </c>
      <c r="AR182" s="6">
        <f>BL182</f>
        <v>0</v>
      </c>
      <c r="AS182" s="4" t="s">
        <v>626</v>
      </c>
      <c r="AT182" s="3">
        <f>IF(AS182="*",AR182*0.05,0)</f>
        <v>0</v>
      </c>
      <c r="AU182" s="7">
        <f>AR182+AT182</f>
        <v>0</v>
      </c>
      <c r="AV182" s="26" t="s">
        <v>522</v>
      </c>
      <c r="AW182" s="3">
        <f>N182</f>
        <v>0</v>
      </c>
      <c r="AX182" s="3">
        <f>P182</f>
        <v>0</v>
      </c>
      <c r="AY182" s="3">
        <f>R182</f>
        <v>0</v>
      </c>
      <c r="AZ182" s="3">
        <f>T182</f>
        <v>0</v>
      </c>
      <c r="BA182" s="3">
        <f>V182</f>
        <v>0</v>
      </c>
      <c r="BB182" s="3">
        <f>X182</f>
        <v>0</v>
      </c>
      <c r="BC182" s="3">
        <f>Z182</f>
        <v>0</v>
      </c>
      <c r="BD182" s="3">
        <f>AB182</f>
        <v>0</v>
      </c>
      <c r="BE182" s="3">
        <f>AD182</f>
        <v>0</v>
      </c>
      <c r="BF182" s="3">
        <f>AF182</f>
        <v>0</v>
      </c>
      <c r="BG182" s="3">
        <f>AH182</f>
        <v>0</v>
      </c>
      <c r="BH182" s="3">
        <f>AJ182</f>
        <v>0</v>
      </c>
      <c r="BI182" s="3">
        <f>AL182</f>
        <v>0</v>
      </c>
      <c r="BJ182" s="3">
        <f>AN182</f>
        <v>0</v>
      </c>
      <c r="BK182" s="3">
        <f>AP182</f>
        <v>0</v>
      </c>
      <c r="BL182" s="8">
        <f>(LARGE(AW182:BK182,1))+(LARGE(AW182:BK182,2))+(LARGE(AW182:BK182,3))+(LARGE(AW182:BK182,4))+(LARGE(AW182:BK182,5))</f>
        <v>0</v>
      </c>
    </row>
    <row r="183" spans="1:64" ht="12">
      <c r="A183" s="4">
        <f>COUNTIF(AW183:BK183,"&gt;0")</f>
        <v>0</v>
      </c>
      <c r="B183" s="2">
        <v>16870</v>
      </c>
      <c r="C183" s="3">
        <f>DATEDIF(B183,$C$4,"Y")</f>
        <v>72</v>
      </c>
      <c r="D183" s="1" t="s">
        <v>213</v>
      </c>
      <c r="E183" s="1" t="str">
        <f>IF(C183&lt;46,"YES","NO")</f>
        <v>NO</v>
      </c>
      <c r="F183" s="1" t="str">
        <f>IF(AND(C183&gt;45,C183&lt;66),"YES","NO")</f>
        <v>NO</v>
      </c>
      <c r="G183" s="1" t="str">
        <f>IF(AND(C183&gt;65,C183&lt;100),"YES","NO")</f>
        <v>YES</v>
      </c>
      <c r="H183" s="1" t="s">
        <v>427</v>
      </c>
      <c r="I183" s="1">
        <v>2</v>
      </c>
      <c r="J183" s="1">
        <f>J182+1</f>
        <v>179</v>
      </c>
      <c r="K183" s="1" t="s">
        <v>121</v>
      </c>
      <c r="L183" s="1" t="s">
        <v>308</v>
      </c>
      <c r="N183" s="3">
        <f>IF(M183="",0,(N$4*(101+(1000*LOG(M$4,10))-(1000*LOG(M183,10)))))</f>
        <v>0</v>
      </c>
      <c r="P183" s="3">
        <f>IF(O183="",0,(P$4*(101+(1000*LOG(O$4,10))-(1000*LOG(O183,10)))))</f>
        <v>0</v>
      </c>
      <c r="R183" s="5">
        <f>IF(Q183="",0,(R$4*(101+(1000*LOG(Q$4,10))-(1000*LOG(Q183,10)))))</f>
        <v>0</v>
      </c>
      <c r="T183" s="3">
        <f>IF(S183="",0,(T$4*(101+(1000*LOG(S$4,10))-(1000*LOG(S183,10)))))</f>
        <v>0</v>
      </c>
      <c r="V183" s="3">
        <f>IF(U183="",0,(V$4*(101+(1000*LOG(U$4,10))-(1000*LOG(U183,10)))))</f>
        <v>0</v>
      </c>
      <c r="X183" s="3">
        <f>IF(W183="",0,(X$4*(101+(1000*LOG(W$4,10))-(1000*LOG(W183,10)))))</f>
        <v>0</v>
      </c>
      <c r="Z183" s="3">
        <f>IF(Y183="",0,(Z$4*(101+(1000*LOG(Y$4,10))-(1000*LOG(Y183,10)))))</f>
        <v>0</v>
      </c>
      <c r="AB183" s="3">
        <f>IF(AA183="",0,(AB$4*(101+(1000*LOG(AA$4,10))-(1000*LOG(AA183,10)))))</f>
        <v>0</v>
      </c>
      <c r="AD183" s="3">
        <f>IF(AC183="",0,(AD$4*(101+(1000*LOG(AC$4,10))-(1000*LOG(AC183,10)))))</f>
        <v>0</v>
      </c>
      <c r="AF183" s="3">
        <f>IF(AE183="",0,(AF$4*(101+(1000*LOG(AE$4,10))-(1000*LOG(AE183,10)))))</f>
        <v>0</v>
      </c>
      <c r="AH183" s="3">
        <f>IF(AG183="",0,(AH$4*(101+(1000*LOG(AG$4,10))-(1000*LOG(AG183,10)))))</f>
        <v>0</v>
      </c>
      <c r="AJ183" s="3">
        <f>IF(AI183="",0,(AJ$4*(101+(1000*LOG(AI$4,10))-(1000*LOG(AI183,10)))))</f>
        <v>0</v>
      </c>
      <c r="AL183" s="3">
        <f>IF(AK183="",0,(AL$4*(101+(1000*LOG(AK$4,10))-(1000*LOG(AK183,10)))))</f>
        <v>0</v>
      </c>
      <c r="AN183" s="3">
        <f>IF(AM183="",0,(AN$4*(101+(1000*LOG(AM$4,10))-(1000*LOG(AM183,10)))))</f>
        <v>0</v>
      </c>
      <c r="AP183" s="3">
        <f>IF(AO183="",0,(AP$4*(101+(1000*LOG(AO$4,10))-(1000*LOG(AO183,10)))))</f>
        <v>0</v>
      </c>
      <c r="AQ183" s="3">
        <f>N183+P183+R183+T183+V183+X183+Z183+AB183+AD183+AF183+AH183+AJ183+AL183+AN183+AP183</f>
        <v>0</v>
      </c>
      <c r="AR183" s="6">
        <f>BL183</f>
        <v>0</v>
      </c>
      <c r="AS183" s="9" t="s">
        <v>626</v>
      </c>
      <c r="AT183" s="3">
        <f>IF(AS183="*",AR183*0.05,0)</f>
        <v>0</v>
      </c>
      <c r="AU183" s="7">
        <f>AR183+AT183</f>
        <v>0</v>
      </c>
      <c r="AV183" s="4" t="s">
        <v>27</v>
      </c>
      <c r="AW183" s="3">
        <f>N183</f>
        <v>0</v>
      </c>
      <c r="AX183" s="3">
        <f>P183</f>
        <v>0</v>
      </c>
      <c r="AY183" s="3">
        <f>R183</f>
        <v>0</v>
      </c>
      <c r="AZ183" s="3">
        <f>T183</f>
        <v>0</v>
      </c>
      <c r="BA183" s="3">
        <f>V183</f>
        <v>0</v>
      </c>
      <c r="BB183" s="3">
        <f>X183</f>
        <v>0</v>
      </c>
      <c r="BC183" s="3">
        <f>Z183</f>
        <v>0</v>
      </c>
      <c r="BD183" s="3">
        <f>AB183</f>
        <v>0</v>
      </c>
      <c r="BE183" s="3">
        <f>AD183</f>
        <v>0</v>
      </c>
      <c r="BF183" s="3">
        <f>AF183</f>
        <v>0</v>
      </c>
      <c r="BG183" s="3">
        <f>AH183</f>
        <v>0</v>
      </c>
      <c r="BH183" s="3">
        <f>AJ183</f>
        <v>0</v>
      </c>
      <c r="BI183" s="3">
        <f>AL183</f>
        <v>0</v>
      </c>
      <c r="BJ183" s="3">
        <f>AN183</f>
        <v>0</v>
      </c>
      <c r="BK183" s="3">
        <f>AP183</f>
        <v>0</v>
      </c>
      <c r="BL183" s="8">
        <f>(LARGE(AW183:BK183,1))+(LARGE(AW183:BK183,2))+(LARGE(AW183:BK183,3))+(LARGE(AW183:BK183,4))+(LARGE(AW183:BK183,5))</f>
        <v>0</v>
      </c>
    </row>
    <row r="184" spans="1:64" ht="12">
      <c r="A184" s="4">
        <f>COUNTIF(AW184:BK184,"&gt;0")</f>
        <v>0</v>
      </c>
      <c r="B184" s="2">
        <v>26433</v>
      </c>
      <c r="C184" s="3">
        <f>DATEDIF(B184,$C$4,"Y")</f>
        <v>45</v>
      </c>
      <c r="D184" s="1" t="s">
        <v>474</v>
      </c>
      <c r="E184" s="1" t="str">
        <f>IF(C184&lt;46,"YES","NO")</f>
        <v>YES</v>
      </c>
      <c r="F184" s="1" t="str">
        <f>IF(AND(C184&gt;45,C184&lt;66),"YES","NO")</f>
        <v>NO</v>
      </c>
      <c r="G184" s="1" t="str">
        <f>IF(AND(C184&gt;65,C184&lt;100),"YES","NO")</f>
        <v>NO</v>
      </c>
      <c r="H184" s="1" t="s">
        <v>149</v>
      </c>
      <c r="I184" s="1">
        <v>2</v>
      </c>
      <c r="J184" s="1">
        <f>J183+1</f>
        <v>180</v>
      </c>
      <c r="K184" s="1" t="s">
        <v>83</v>
      </c>
      <c r="L184" s="1" t="s">
        <v>461</v>
      </c>
      <c r="N184" s="3">
        <f>IF(M184="",0,(N$4*(101+(1000*LOG(M$4,10))-(1000*LOG(M184,10)))))</f>
        <v>0</v>
      </c>
      <c r="P184" s="3">
        <f>IF(O184="",0,(P$4*(101+(1000*LOG(O$4,10))-(1000*LOG(O184,10)))))</f>
        <v>0</v>
      </c>
      <c r="R184" s="5">
        <f>IF(Q184="",0,(R$4*(101+(1000*LOG(Q$4,10))-(1000*LOG(Q184,10)))))</f>
        <v>0</v>
      </c>
      <c r="T184" s="3">
        <f>IF(S184="",0,(T$4*(101+(1000*LOG(S$4,10))-(1000*LOG(S184,10)))))</f>
        <v>0</v>
      </c>
      <c r="V184" s="3">
        <f>IF(U184="",0,(V$4*(101+(1000*LOG(U$4,10))-(1000*LOG(U184,10)))))</f>
        <v>0</v>
      </c>
      <c r="X184" s="3">
        <f>IF(W184="",0,(X$4*(101+(1000*LOG(W$4,10))-(1000*LOG(W184,10)))))</f>
        <v>0</v>
      </c>
      <c r="Z184" s="3">
        <f>IF(Y184="",0,(Z$4*(101+(1000*LOG(Y$4,10))-(1000*LOG(Y184,10)))))</f>
        <v>0</v>
      </c>
      <c r="AB184" s="3">
        <f>IF(AA184="",0,(AB$4*(101+(1000*LOG(AA$4,10))-(1000*LOG(AA184,10)))))</f>
        <v>0</v>
      </c>
      <c r="AD184" s="3">
        <f>IF(AC184="",0,(AD$4*(101+(1000*LOG(AC$4,10))-(1000*LOG(AC184,10)))))</f>
        <v>0</v>
      </c>
      <c r="AF184" s="3">
        <f>IF(AE184="",0,(AF$4*(101+(1000*LOG(AE$4,10))-(1000*LOG(AE184,10)))))</f>
        <v>0</v>
      </c>
      <c r="AH184" s="3">
        <f>IF(AG184="",0,(AH$4*(101+(1000*LOG(AG$4,10))-(1000*LOG(AG184,10)))))</f>
        <v>0</v>
      </c>
      <c r="AJ184" s="3">
        <f>IF(AI184="",0,(AJ$4*(101+(1000*LOG(AI$4,10))-(1000*LOG(AI184,10)))))</f>
        <v>0</v>
      </c>
      <c r="AL184" s="3">
        <f>IF(AK184="",0,(AL$4*(101+(1000*LOG(AK$4,10))-(1000*LOG(AK184,10)))))</f>
        <v>0</v>
      </c>
      <c r="AN184" s="3">
        <f>IF(AM184="",0,(AN$4*(101+(1000*LOG(AM$4,10))-(1000*LOG(AM184,10)))))</f>
        <v>0</v>
      </c>
      <c r="AP184" s="3">
        <f>IF(AO184="",0,(AP$4*(101+(1000*LOG(AO$4,10))-(1000*LOG(AO184,10)))))</f>
        <v>0</v>
      </c>
      <c r="AQ184" s="3">
        <f>N184+P184+R184+T184+V184+X184+Z184+AB184+AD184+AF184+AH184+AJ184+AL184+AN184+AP184</f>
        <v>0</v>
      </c>
      <c r="AR184" s="6">
        <f>BL184</f>
        <v>0</v>
      </c>
      <c r="AS184" s="4" t="s">
        <v>626</v>
      </c>
      <c r="AT184" s="3">
        <f>IF(AS184="*",AR184*0.05,0)</f>
        <v>0</v>
      </c>
      <c r="AU184" s="7">
        <f>AR184+AT184</f>
        <v>0</v>
      </c>
      <c r="AV184" s="4" t="s">
        <v>27</v>
      </c>
      <c r="AW184" s="3">
        <f>N184</f>
        <v>0</v>
      </c>
      <c r="AX184" s="3">
        <f>P184</f>
        <v>0</v>
      </c>
      <c r="AY184" s="3">
        <f>R184</f>
        <v>0</v>
      </c>
      <c r="AZ184" s="3">
        <f>T184</f>
        <v>0</v>
      </c>
      <c r="BA184" s="3">
        <f>V184</f>
        <v>0</v>
      </c>
      <c r="BB184" s="3">
        <f>X184</f>
        <v>0</v>
      </c>
      <c r="BC184" s="3">
        <f>Z184</f>
        <v>0</v>
      </c>
      <c r="BD184" s="3">
        <f>AB184</f>
        <v>0</v>
      </c>
      <c r="BE184" s="3">
        <f>AD184</f>
        <v>0</v>
      </c>
      <c r="BF184" s="3">
        <f>AF184</f>
        <v>0</v>
      </c>
      <c r="BG184" s="3">
        <f>AH184</f>
        <v>0</v>
      </c>
      <c r="BH184" s="3">
        <f>AJ184</f>
        <v>0</v>
      </c>
      <c r="BI184" s="3">
        <f>AL184</f>
        <v>0</v>
      </c>
      <c r="BJ184" s="3">
        <f>AN184</f>
        <v>0</v>
      </c>
      <c r="BK184" s="3">
        <f>AP184</f>
        <v>0</v>
      </c>
      <c r="BL184" s="8">
        <f>(LARGE(AW184:BK184,1))+(LARGE(AW184:BK184,2))+(LARGE(AW184:BK184,3))+(LARGE(AW184:BK184,4))+(LARGE(AW184:BK184,5))</f>
        <v>0</v>
      </c>
    </row>
    <row r="185" spans="1:64" ht="12">
      <c r="A185" s="4">
        <f>COUNTIF(AW185:BK185,"&gt;0")</f>
        <v>0</v>
      </c>
      <c r="B185" s="2">
        <v>1</v>
      </c>
      <c r="C185" s="3">
        <f>DATEDIF(B185,$C$4,"Y")</f>
        <v>118</v>
      </c>
      <c r="E185" s="1" t="str">
        <f>IF(C185&lt;46,"YES","NO")</f>
        <v>NO</v>
      </c>
      <c r="F185" s="1" t="str">
        <f>IF(AND(C185&gt;45,C185&lt;66),"YES","NO")</f>
        <v>NO</v>
      </c>
      <c r="G185" s="1" t="str">
        <f>IF(AND(C185&gt;65,C185&lt;100),"YES","NO")</f>
        <v>NO</v>
      </c>
      <c r="J185" s="1">
        <f>J184+1</f>
        <v>181</v>
      </c>
      <c r="K185" s="1" t="s">
        <v>397</v>
      </c>
      <c r="L185" s="1" t="s">
        <v>404</v>
      </c>
      <c r="N185" s="3">
        <f>IF(M185="",0,(N$4*(101+(1000*LOG(M$4,10))-(1000*LOG(M185,10)))))</f>
        <v>0</v>
      </c>
      <c r="P185" s="3">
        <f>IF(O185="",0,(P$4*(101+(1000*LOG(O$4,10))-(1000*LOG(O185,10)))))</f>
        <v>0</v>
      </c>
      <c r="R185" s="5">
        <f>IF(Q185="",0,(R$4*(101+(1000*LOG(Q$4,10))-(1000*LOG(Q185,10)))))</f>
        <v>0</v>
      </c>
      <c r="T185" s="3">
        <f>IF(S185="",0,(T$4*(101+(1000*LOG(S$4,10))-(1000*LOG(S185,10)))))</f>
        <v>0</v>
      </c>
      <c r="V185" s="3">
        <f>IF(U185="",0,(V$4*(101+(1000*LOG(U$4,10))-(1000*LOG(U185,10)))))</f>
        <v>0</v>
      </c>
      <c r="X185" s="3">
        <f>IF(W185="",0,(X$4*(101+(1000*LOG(W$4,10))-(1000*LOG(W185,10)))))</f>
        <v>0</v>
      </c>
      <c r="Z185" s="3">
        <f>IF(Y185="",0,(Z$4*(101+(1000*LOG(Y$4,10))-(1000*LOG(Y185,10)))))</f>
        <v>0</v>
      </c>
      <c r="AB185" s="3">
        <f>IF(AA185="",0,(AB$4*(101+(1000*LOG(AA$4,10))-(1000*LOG(AA185,10)))))</f>
        <v>0</v>
      </c>
      <c r="AD185" s="3">
        <f>IF(AC185="",0,(AD$4*(101+(1000*LOG(AC$4,10))-(1000*LOG(AC185,10)))))</f>
        <v>0</v>
      </c>
      <c r="AF185" s="3">
        <f>IF(AE185="",0,(AF$4*(101+(1000*LOG(AE$4,10))-(1000*LOG(AE185,10)))))</f>
        <v>0</v>
      </c>
      <c r="AH185" s="3">
        <f>IF(AG185="",0,(AH$4*(101+(1000*LOG(AG$4,10))-(1000*LOG(AG185,10)))))</f>
        <v>0</v>
      </c>
      <c r="AJ185" s="3">
        <f>IF(AI185="",0,(AJ$4*(101+(1000*LOG(AI$4,10))-(1000*LOG(AI185,10)))))</f>
        <v>0</v>
      </c>
      <c r="AL185" s="3">
        <f>IF(AK185="",0,(AL$4*(101+(1000*LOG(AK$4,10))-(1000*LOG(AK185,10)))))</f>
        <v>0</v>
      </c>
      <c r="AN185" s="3">
        <f>IF(AM185="",0,(AN$4*(101+(1000*LOG(AM$4,10))-(1000*LOG(AM185,10)))))</f>
        <v>0</v>
      </c>
      <c r="AP185" s="3">
        <f>IF(AO185="",0,(AP$4*(101+(1000*LOG(AO$4,10))-(1000*LOG(AO185,10)))))</f>
        <v>0</v>
      </c>
      <c r="AQ185" s="3">
        <f>N185+P185+R185+T185+V185+X185+Z185+AB185+AD185+AF185+AH185+AJ185+AL185+AN185+AP185</f>
        <v>0</v>
      </c>
      <c r="AR185" s="6">
        <f>BL185</f>
        <v>0</v>
      </c>
      <c r="AS185" s="4" t="s">
        <v>626</v>
      </c>
      <c r="AT185" s="3">
        <f>IF(AS185="*",AR185*0.05,0)</f>
        <v>0</v>
      </c>
      <c r="AU185" s="7">
        <f>AR185+AT185</f>
        <v>0</v>
      </c>
      <c r="AV185" s="26" t="s">
        <v>522</v>
      </c>
      <c r="AW185" s="3">
        <f>N185</f>
        <v>0</v>
      </c>
      <c r="AX185" s="3">
        <f>P185</f>
        <v>0</v>
      </c>
      <c r="AY185" s="3">
        <f>R185</f>
        <v>0</v>
      </c>
      <c r="AZ185" s="3">
        <f>T185</f>
        <v>0</v>
      </c>
      <c r="BA185" s="3">
        <f>V185</f>
        <v>0</v>
      </c>
      <c r="BB185" s="3">
        <f>X185</f>
        <v>0</v>
      </c>
      <c r="BC185" s="3">
        <f>Z185</f>
        <v>0</v>
      </c>
      <c r="BD185" s="3">
        <f>AB185</f>
        <v>0</v>
      </c>
      <c r="BE185" s="3">
        <f>AD185</f>
        <v>0</v>
      </c>
      <c r="BF185" s="3">
        <f>AF185</f>
        <v>0</v>
      </c>
      <c r="BG185" s="3">
        <f>AH185</f>
        <v>0</v>
      </c>
      <c r="BH185" s="3">
        <f>AJ185</f>
        <v>0</v>
      </c>
      <c r="BI185" s="3">
        <f>AL185</f>
        <v>0</v>
      </c>
      <c r="BJ185" s="3">
        <f>AN185</f>
        <v>0</v>
      </c>
      <c r="BK185" s="3">
        <f>AP185</f>
        <v>0</v>
      </c>
      <c r="BL185" s="8">
        <f>(LARGE(AW185:BK185,1))+(LARGE(AW185:BK185,2))+(LARGE(AW185:BK185,3))+(LARGE(AW185:BK185,4))+(LARGE(AW185:BK185,5))</f>
        <v>0</v>
      </c>
    </row>
    <row r="186" spans="1:64" ht="12">
      <c r="A186" s="4">
        <f>COUNTIF(AW186:BK186,"&gt;0")</f>
        <v>0</v>
      </c>
      <c r="B186" s="2">
        <v>27581</v>
      </c>
      <c r="C186" s="3">
        <f>DATEDIF(B186,$C$4,"Y")</f>
        <v>42</v>
      </c>
      <c r="D186" s="1" t="s">
        <v>332</v>
      </c>
      <c r="E186" s="1" t="str">
        <f>IF(C186&lt;46,"YES","NO")</f>
        <v>YES</v>
      </c>
      <c r="F186" s="1" t="str">
        <f>IF(AND(C186&gt;45,C186&lt;66),"YES","NO")</f>
        <v>NO</v>
      </c>
      <c r="G186" s="1" t="str">
        <f>IF(AND(C186&gt;65,C186&lt;100),"YES","NO")</f>
        <v>NO</v>
      </c>
      <c r="H186" s="1" t="s">
        <v>212</v>
      </c>
      <c r="I186" s="1">
        <v>1</v>
      </c>
      <c r="J186" s="1">
        <f>J185+1</f>
        <v>182</v>
      </c>
      <c r="K186" s="1" t="s">
        <v>3</v>
      </c>
      <c r="L186" s="1" t="s">
        <v>4</v>
      </c>
      <c r="N186" s="3">
        <f>IF(M186="",0,(N$4*(101+(1000*LOG(M$4,10))-(1000*LOG(M186,10)))))</f>
        <v>0</v>
      </c>
      <c r="P186" s="3">
        <f>IF(O186="",0,(P$4*(101+(1000*LOG(O$4,10))-(1000*LOG(O186,10)))))</f>
        <v>0</v>
      </c>
      <c r="R186" s="5">
        <f>IF(Q186="",0,(R$4*(101+(1000*LOG(Q$4,10))-(1000*LOG(Q186,10)))))</f>
        <v>0</v>
      </c>
      <c r="T186" s="3">
        <f>IF(S186="",0,(T$4*(101+(1000*LOG(S$4,10))-(1000*LOG(S186,10)))))</f>
        <v>0</v>
      </c>
      <c r="V186" s="3">
        <f>IF(U186="",0,(V$4*(101+(1000*LOG(U$4,10))-(1000*LOG(U186,10)))))</f>
        <v>0</v>
      </c>
      <c r="X186" s="3">
        <f>IF(W186="",0,(X$4*(101+(1000*LOG(W$4,10))-(1000*LOG(W186,10)))))</f>
        <v>0</v>
      </c>
      <c r="Z186" s="3">
        <f>IF(Y186="",0,(Z$4*(101+(1000*LOG(Y$4,10))-(1000*LOG(Y186,10)))))</f>
        <v>0</v>
      </c>
      <c r="AB186" s="3">
        <f>IF(AA186="",0,(AB$4*(101+(1000*LOG(AA$4,10))-(1000*LOG(AA186,10)))))</f>
        <v>0</v>
      </c>
      <c r="AD186" s="3">
        <f>IF(AC186="",0,(AD$4*(101+(1000*LOG(AC$4,10))-(1000*LOG(AC186,10)))))</f>
        <v>0</v>
      </c>
      <c r="AF186" s="3">
        <f>IF(AE186="",0,(AF$4*(101+(1000*LOG(AE$4,10))-(1000*LOG(AE186,10)))))</f>
        <v>0</v>
      </c>
      <c r="AH186" s="3">
        <f>IF(AG186="",0,(AH$4*(101+(1000*LOG(AG$4,10))-(1000*LOG(AG186,10)))))</f>
        <v>0</v>
      </c>
      <c r="AJ186" s="3">
        <f>IF(AI186="",0,(AJ$4*(101+(1000*LOG(AI$4,10))-(1000*LOG(AI186,10)))))</f>
        <v>0</v>
      </c>
      <c r="AL186" s="3">
        <f>IF(AK186="",0,(AL$4*(101+(1000*LOG(AK$4,10))-(1000*LOG(AK186,10)))))</f>
        <v>0</v>
      </c>
      <c r="AN186" s="3">
        <f>IF(AM186="",0,(AN$4*(101+(1000*LOG(AM$4,10))-(1000*LOG(AM186,10)))))</f>
        <v>0</v>
      </c>
      <c r="AP186" s="3">
        <f>IF(AO186="",0,(AP$4*(101+(1000*LOG(AO$4,10))-(1000*LOG(AO186,10)))))</f>
        <v>0</v>
      </c>
      <c r="AQ186" s="3">
        <f>N186+P186+R186+T186+V186+X186+Z186+AB186+AD186+AF186+AH186+AJ186+AL186+AN186+AP186</f>
        <v>0</v>
      </c>
      <c r="AR186" s="6">
        <f>BL186</f>
        <v>0</v>
      </c>
      <c r="AS186" s="4" t="s">
        <v>626</v>
      </c>
      <c r="AT186" s="3">
        <f>IF(AS186="*",AR186*0.05,0)</f>
        <v>0</v>
      </c>
      <c r="AU186" s="7">
        <f>AR186+AT186</f>
        <v>0</v>
      </c>
      <c r="AV186" s="4" t="s">
        <v>27</v>
      </c>
      <c r="AW186" s="3">
        <f>N186</f>
        <v>0</v>
      </c>
      <c r="AX186" s="3">
        <f>P186</f>
        <v>0</v>
      </c>
      <c r="AY186" s="3">
        <f>R186</f>
        <v>0</v>
      </c>
      <c r="AZ186" s="3">
        <f>T186</f>
        <v>0</v>
      </c>
      <c r="BA186" s="3">
        <f>V186</f>
        <v>0</v>
      </c>
      <c r="BB186" s="3">
        <f>X186</f>
        <v>0</v>
      </c>
      <c r="BC186" s="3">
        <f>Z186</f>
        <v>0</v>
      </c>
      <c r="BD186" s="3">
        <f>AB186</f>
        <v>0</v>
      </c>
      <c r="BE186" s="3">
        <f>AD186</f>
        <v>0</v>
      </c>
      <c r="BF186" s="3">
        <f>AF186</f>
        <v>0</v>
      </c>
      <c r="BG186" s="3">
        <f>AH186</f>
        <v>0</v>
      </c>
      <c r="BH186" s="3">
        <f>AJ186</f>
        <v>0</v>
      </c>
      <c r="BI186" s="3">
        <f>AL186</f>
        <v>0</v>
      </c>
      <c r="BJ186" s="3">
        <f>AN186</f>
        <v>0</v>
      </c>
      <c r="BK186" s="3">
        <f>AP186</f>
        <v>0</v>
      </c>
      <c r="BL186" s="8">
        <f>(LARGE(AW186:BK186,1))+(LARGE(AW186:BK186,2))+(LARGE(AW186:BK186,3))+(LARGE(AW186:BK186,4))+(LARGE(AW186:BK186,5))</f>
        <v>0</v>
      </c>
    </row>
    <row r="187" spans="1:64" ht="12">
      <c r="A187" s="4">
        <f>COUNTIF(AW187:BK187,"&gt;0")</f>
        <v>0</v>
      </c>
      <c r="B187" s="2">
        <v>21514</v>
      </c>
      <c r="C187" s="3">
        <f>DATEDIF(B187,$C$4,"Y")</f>
        <v>59</v>
      </c>
      <c r="D187" s="1" t="s">
        <v>469</v>
      </c>
      <c r="E187" s="1" t="str">
        <f>IF(C187&lt;46,"YES","NO")</f>
        <v>NO</v>
      </c>
      <c r="F187" s="1" t="str">
        <f>IF(AND(C187&gt;45,C187&lt;66),"YES","NO")</f>
        <v>YES</v>
      </c>
      <c r="G187" s="1" t="str">
        <f>IF(AND(C187&gt;65,C187&lt;100),"YES","NO")</f>
        <v>NO</v>
      </c>
      <c r="H187" s="1" t="s">
        <v>212</v>
      </c>
      <c r="I187" s="1">
        <v>1</v>
      </c>
      <c r="J187" s="1">
        <f>J186+1</f>
        <v>183</v>
      </c>
      <c r="K187" s="1" t="s">
        <v>38</v>
      </c>
      <c r="L187" s="1" t="s">
        <v>198</v>
      </c>
      <c r="N187" s="3">
        <f>IF(M187="",0,(N$4*(101+(1000*LOG(M$4,10))-(1000*LOG(M187,10)))))</f>
        <v>0</v>
      </c>
      <c r="P187" s="3">
        <f>IF(O187="",0,(P$4*(101+(1000*LOG(O$4,10))-(1000*LOG(O187,10)))))</f>
        <v>0</v>
      </c>
      <c r="R187" s="5">
        <f>IF(Q187="",0,(R$4*(101+(1000*LOG(Q$4,10))-(1000*LOG(Q187,10)))))</f>
        <v>0</v>
      </c>
      <c r="T187" s="3">
        <f>IF(S187="",0,(T$4*(101+(1000*LOG(S$4,10))-(1000*LOG(S187,10)))))</f>
        <v>0</v>
      </c>
      <c r="V187" s="3">
        <f>IF(U187="",0,(V$4*(101+(1000*LOG(U$4,10))-(1000*LOG(U187,10)))))</f>
        <v>0</v>
      </c>
      <c r="X187" s="3">
        <f>IF(W187="",0,(X$4*(101+(1000*LOG(W$4,10))-(1000*LOG(W187,10)))))</f>
        <v>0</v>
      </c>
      <c r="Z187" s="3">
        <f>IF(Y187="",0,(Z$4*(101+(1000*LOG(Y$4,10))-(1000*LOG(Y187,10)))))</f>
        <v>0</v>
      </c>
      <c r="AB187" s="3">
        <f>IF(AA187="",0,(AB$4*(101+(1000*LOG(AA$4,10))-(1000*LOG(AA187,10)))))</f>
        <v>0</v>
      </c>
      <c r="AD187" s="3">
        <f>IF(AC187="",0,(AD$4*(101+(1000*LOG(AC$4,10))-(1000*LOG(AC187,10)))))</f>
        <v>0</v>
      </c>
      <c r="AF187" s="3">
        <f>IF(AE187="",0,(AF$4*(101+(1000*LOG(AE$4,10))-(1000*LOG(AE187,10)))))</f>
        <v>0</v>
      </c>
      <c r="AH187" s="3">
        <f>IF(AG187="",0,(AH$4*(101+(1000*LOG(AG$4,10))-(1000*LOG(AG187,10)))))</f>
        <v>0</v>
      </c>
      <c r="AJ187" s="3">
        <f>IF(AI187="",0,(AJ$4*(101+(1000*LOG(AI$4,10))-(1000*LOG(AI187,10)))))</f>
        <v>0</v>
      </c>
      <c r="AL187" s="3">
        <f>IF(AK187="",0,(AL$4*(101+(1000*LOG(AK$4,10))-(1000*LOG(AK187,10)))))</f>
        <v>0</v>
      </c>
      <c r="AN187" s="3">
        <f>IF(AM187="",0,(AN$4*(101+(1000*LOG(AM$4,10))-(1000*LOG(AM187,10)))))</f>
        <v>0</v>
      </c>
      <c r="AP187" s="3">
        <f>IF(AO187="",0,(AP$4*(101+(1000*LOG(AO$4,10))-(1000*LOG(AO187,10)))))</f>
        <v>0</v>
      </c>
      <c r="AQ187" s="3">
        <f>N187+P187+R187+T187+V187+X187+Z187+AB187+AD187+AF187+AH187+AJ187+AL187+AN187+AP187</f>
        <v>0</v>
      </c>
      <c r="AR187" s="6">
        <f>BL187</f>
        <v>0</v>
      </c>
      <c r="AS187" s="4" t="s">
        <v>626</v>
      </c>
      <c r="AT187" s="3">
        <f>IF(AS187="*",AR187*0.05,0)</f>
        <v>0</v>
      </c>
      <c r="AU187" s="7">
        <f>AR187+AT187</f>
        <v>0</v>
      </c>
      <c r="AV187" s="26" t="s">
        <v>27</v>
      </c>
      <c r="AW187" s="3">
        <f>N187</f>
        <v>0</v>
      </c>
      <c r="AX187" s="3">
        <f>P187</f>
        <v>0</v>
      </c>
      <c r="AY187" s="3">
        <f>R187</f>
        <v>0</v>
      </c>
      <c r="AZ187" s="3">
        <f>T187</f>
        <v>0</v>
      </c>
      <c r="BA187" s="3">
        <f>V187</f>
        <v>0</v>
      </c>
      <c r="BB187" s="3">
        <f>X187</f>
        <v>0</v>
      </c>
      <c r="BC187" s="3">
        <f>Z187</f>
        <v>0</v>
      </c>
      <c r="BD187" s="3">
        <f>AB187</f>
        <v>0</v>
      </c>
      <c r="BE187" s="3">
        <f>AD187</f>
        <v>0</v>
      </c>
      <c r="BF187" s="3">
        <f>AF187</f>
        <v>0</v>
      </c>
      <c r="BG187" s="3">
        <f>AH187</f>
        <v>0</v>
      </c>
      <c r="BH187" s="3">
        <f>AJ187</f>
        <v>0</v>
      </c>
      <c r="BI187" s="3">
        <f>AL187</f>
        <v>0</v>
      </c>
      <c r="BJ187" s="3">
        <f>AN187</f>
        <v>0</v>
      </c>
      <c r="BK187" s="3">
        <f>AP187</f>
        <v>0</v>
      </c>
      <c r="BL187" s="8">
        <f>(LARGE(AW187:BK187,1))+(LARGE(AW187:BK187,2))+(LARGE(AW187:BK187,3))+(LARGE(AW187:BK187,4))+(LARGE(AW187:BK187,5))</f>
        <v>0</v>
      </c>
    </row>
    <row r="188" spans="1:64" ht="12">
      <c r="A188" s="4">
        <f>COUNTIF(AW188:BK188,"&gt;0")</f>
        <v>0</v>
      </c>
      <c r="B188" s="2">
        <v>23877</v>
      </c>
      <c r="C188" s="3">
        <f>DATEDIF(B188,$C$4,"Y")</f>
        <v>52</v>
      </c>
      <c r="D188" s="1" t="s">
        <v>332</v>
      </c>
      <c r="E188" s="1" t="str">
        <f>IF(C188&lt;46,"YES","NO")</f>
        <v>NO</v>
      </c>
      <c r="F188" s="1" t="str">
        <f>IF(AND(C188&gt;45,C188&lt;66),"YES","NO")</f>
        <v>YES</v>
      </c>
      <c r="G188" s="1" t="str">
        <f>IF(AND(C188&gt;65,C188&lt;100),"YES","NO")</f>
        <v>NO</v>
      </c>
      <c r="H188" s="1" t="s">
        <v>427</v>
      </c>
      <c r="I188" s="1">
        <v>2</v>
      </c>
      <c r="J188" s="1">
        <f>J187+1</f>
        <v>184</v>
      </c>
      <c r="K188" s="1" t="s">
        <v>82</v>
      </c>
      <c r="L188" s="1" t="s">
        <v>170</v>
      </c>
      <c r="N188" s="3">
        <f>IF(M188="",0,(N$4*(101+(1000*LOG(M$4,10))-(1000*LOG(M188,10)))))</f>
        <v>0</v>
      </c>
      <c r="P188" s="3">
        <f>IF(O188="",0,(P$4*(101+(1000*LOG(O$4,10))-(1000*LOG(O188,10)))))</f>
        <v>0</v>
      </c>
      <c r="R188" s="5">
        <f>IF(Q188="",0,(R$4*(101+(1000*LOG(Q$4,10))-(1000*LOG(Q188,10)))))</f>
        <v>0</v>
      </c>
      <c r="T188" s="3">
        <f>IF(S188="",0,(T$4*(101+(1000*LOG(S$4,10))-(1000*LOG(S188,10)))))</f>
        <v>0</v>
      </c>
      <c r="V188" s="3">
        <f>IF(U188="",0,(V$4*(101+(1000*LOG(U$4,10))-(1000*LOG(U188,10)))))</f>
        <v>0</v>
      </c>
      <c r="X188" s="3">
        <f>IF(W188="",0,(X$4*(101+(1000*LOG(W$4,10))-(1000*LOG(W188,10)))))</f>
        <v>0</v>
      </c>
      <c r="Z188" s="3">
        <f>IF(Y188="",0,(Z$4*(101+(1000*LOG(Y$4,10))-(1000*LOG(Y188,10)))))</f>
        <v>0</v>
      </c>
      <c r="AB188" s="3">
        <f>IF(AA188="",0,(AB$4*(101+(1000*LOG(AA$4,10))-(1000*LOG(AA188,10)))))</f>
        <v>0</v>
      </c>
      <c r="AD188" s="3">
        <f>IF(AC188="",0,(AD$4*(101+(1000*LOG(AC$4,10))-(1000*LOG(AC188,10)))))</f>
        <v>0</v>
      </c>
      <c r="AF188" s="3">
        <f>IF(AE188="",0,(AF$4*(101+(1000*LOG(AE$4,10))-(1000*LOG(AE188,10)))))</f>
        <v>0</v>
      </c>
      <c r="AH188" s="3">
        <f>IF(AG188="",0,(AH$4*(101+(1000*LOG(AG$4,10))-(1000*LOG(AG188,10)))))</f>
        <v>0</v>
      </c>
      <c r="AJ188" s="3">
        <f>IF(AI188="",0,(AJ$4*(101+(1000*LOG(AI$4,10))-(1000*LOG(AI188,10)))))</f>
        <v>0</v>
      </c>
      <c r="AL188" s="3">
        <f>IF(AK188="",0,(AL$4*(101+(1000*LOG(AK$4,10))-(1000*LOG(AK188,10)))))</f>
        <v>0</v>
      </c>
      <c r="AN188" s="3">
        <f>IF(AM188="",0,(AN$4*(101+(1000*LOG(AM$4,10))-(1000*LOG(AM188,10)))))</f>
        <v>0</v>
      </c>
      <c r="AP188" s="3">
        <f>IF(AO188="",0,(AP$4*(101+(1000*LOG(AO$4,10))-(1000*LOG(AO188,10)))))</f>
        <v>0</v>
      </c>
      <c r="AQ188" s="3">
        <f>N188+P188+R188+T188+V188+X188+Z188+AB188+AD188+AF188+AH188+AJ188+AL188+AN188+AP188</f>
        <v>0</v>
      </c>
      <c r="AR188" s="6">
        <f>BL188</f>
        <v>0</v>
      </c>
      <c r="AS188" s="9" t="s">
        <v>626</v>
      </c>
      <c r="AT188" s="3">
        <f>IF(AS188="*",AR188*0.05,0)</f>
        <v>0</v>
      </c>
      <c r="AU188" s="7">
        <f>AR188+AT188</f>
        <v>0</v>
      </c>
      <c r="AV188" s="4" t="s">
        <v>27</v>
      </c>
      <c r="AW188" s="3">
        <f>N188</f>
        <v>0</v>
      </c>
      <c r="AX188" s="3">
        <f>P188</f>
        <v>0</v>
      </c>
      <c r="AY188" s="3">
        <f>R188</f>
        <v>0</v>
      </c>
      <c r="AZ188" s="3">
        <f>T188</f>
        <v>0</v>
      </c>
      <c r="BA188" s="3">
        <f>V188</f>
        <v>0</v>
      </c>
      <c r="BB188" s="3">
        <f>X188</f>
        <v>0</v>
      </c>
      <c r="BC188" s="3">
        <f>Z188</f>
        <v>0</v>
      </c>
      <c r="BD188" s="3">
        <f>AB188</f>
        <v>0</v>
      </c>
      <c r="BE188" s="3">
        <f>AD188</f>
        <v>0</v>
      </c>
      <c r="BF188" s="3">
        <f>AF188</f>
        <v>0</v>
      </c>
      <c r="BG188" s="3">
        <f>AH188</f>
        <v>0</v>
      </c>
      <c r="BH188" s="3">
        <f>AJ188</f>
        <v>0</v>
      </c>
      <c r="BI188" s="3">
        <f>AL188</f>
        <v>0</v>
      </c>
      <c r="BJ188" s="3">
        <f>AN188</f>
        <v>0</v>
      </c>
      <c r="BK188" s="3">
        <f>AP188</f>
        <v>0</v>
      </c>
      <c r="BL188" s="8">
        <f>(LARGE(AW188:BK188,1))+(LARGE(AW188:BK188,2))+(LARGE(AW188:BK188,3))+(LARGE(AW188:BK188,4))+(LARGE(AW188:BK188,5))</f>
        <v>0</v>
      </c>
    </row>
    <row r="189" spans="1:64" ht="12">
      <c r="A189" s="4">
        <f>COUNTIF(AW189:BK189,"&gt;0")</f>
        <v>0</v>
      </c>
      <c r="B189" s="2">
        <v>1</v>
      </c>
      <c r="C189" s="3">
        <f>DATEDIF(B189,$C$4,"Y")</f>
        <v>118</v>
      </c>
      <c r="D189" s="1" t="s">
        <v>50</v>
      </c>
      <c r="E189" s="1" t="str">
        <f>IF(C189&lt;46,"YES","NO")</f>
        <v>NO</v>
      </c>
      <c r="F189" s="1" t="str">
        <f>IF(AND(C189&gt;45,C189&lt;66),"YES","NO")</f>
        <v>NO</v>
      </c>
      <c r="G189" s="1" t="str">
        <f>IF(AND(C189&gt;65,C189&lt;100),"YES","NO")</f>
        <v>NO</v>
      </c>
      <c r="H189" s="1" t="s">
        <v>505</v>
      </c>
      <c r="I189" s="1">
        <v>3</v>
      </c>
      <c r="J189" s="1">
        <f>J188+1</f>
        <v>185</v>
      </c>
      <c r="K189" s="1" t="s">
        <v>411</v>
      </c>
      <c r="L189" s="1" t="s">
        <v>412</v>
      </c>
      <c r="N189" s="3">
        <f>IF(M189="",0,(N$4*(101+(1000*LOG(M$4,10))-(1000*LOG(M189,10)))))</f>
        <v>0</v>
      </c>
      <c r="P189" s="3">
        <f>IF(O189="",0,(P$4*(101+(1000*LOG(O$4,10))-(1000*LOG(O189,10)))))</f>
        <v>0</v>
      </c>
      <c r="R189" s="5">
        <f>IF(Q189="",0,(R$4*(101+(1000*LOG(Q$4,10))-(1000*LOG(Q189,10)))))</f>
        <v>0</v>
      </c>
      <c r="T189" s="3">
        <f>IF(S189="",0,(T$4*(101+(1000*LOG(S$4,10))-(1000*LOG(S189,10)))))</f>
        <v>0</v>
      </c>
      <c r="V189" s="3">
        <f>IF(U189="",0,(V$4*(101+(1000*LOG(U$4,10))-(1000*LOG(U189,10)))))</f>
        <v>0</v>
      </c>
      <c r="X189" s="3">
        <f>IF(W189="",0,(X$4*(101+(1000*LOG(W$4,10))-(1000*LOG(W189,10)))))</f>
        <v>0</v>
      </c>
      <c r="Z189" s="3">
        <f>IF(Y189="",0,(Z$4*(101+(1000*LOG(Y$4,10))-(1000*LOG(Y189,10)))))</f>
        <v>0</v>
      </c>
      <c r="AB189" s="3">
        <f>IF(AA189="",0,(AB$4*(101+(1000*LOG(AA$4,10))-(1000*LOG(AA189,10)))))</f>
        <v>0</v>
      </c>
      <c r="AD189" s="3">
        <f>IF(AC189="",0,(AD$4*(101+(1000*LOG(AC$4,10))-(1000*LOG(AC189,10)))))</f>
        <v>0</v>
      </c>
      <c r="AF189" s="3">
        <f>IF(AE189="",0,(AF$4*(101+(1000*LOG(AE$4,10))-(1000*LOG(AE189,10)))))</f>
        <v>0</v>
      </c>
      <c r="AH189" s="3">
        <f>IF(AG189="",0,(AH$4*(101+(1000*LOG(AG$4,10))-(1000*LOG(AG189,10)))))</f>
        <v>0</v>
      </c>
      <c r="AJ189" s="3">
        <f>IF(AI189="",0,(AJ$4*(101+(1000*LOG(AI$4,10))-(1000*LOG(AI189,10)))))</f>
        <v>0</v>
      </c>
      <c r="AL189" s="3">
        <f>IF(AK189="",0,(AL$4*(101+(1000*LOG(AK$4,10))-(1000*LOG(AK189,10)))))</f>
        <v>0</v>
      </c>
      <c r="AN189" s="3">
        <f>IF(AM189="",0,(AN$4*(101+(1000*LOG(AM$4,10))-(1000*LOG(AM189,10)))))</f>
        <v>0</v>
      </c>
      <c r="AP189" s="3">
        <f>IF(AO189="",0,(AP$4*(101+(1000*LOG(AO$4,10))-(1000*LOG(AO189,10)))))</f>
        <v>0</v>
      </c>
      <c r="AQ189" s="3">
        <f>N189+P189+R189+T189+V189+X189+Z189+AB189+AD189+AF189+AH189+AJ189+AL189+AN189+AP189</f>
        <v>0</v>
      </c>
      <c r="AR189" s="6">
        <f>BL189</f>
        <v>0</v>
      </c>
      <c r="AS189" s="4" t="s">
        <v>626</v>
      </c>
      <c r="AT189" s="3">
        <f>IF(AS189="*",AR189*0.05,0)</f>
        <v>0</v>
      </c>
      <c r="AU189" s="7">
        <f>AR189+AT189</f>
        <v>0</v>
      </c>
      <c r="AV189" s="26" t="s">
        <v>522</v>
      </c>
      <c r="AW189" s="3">
        <f>N189</f>
        <v>0</v>
      </c>
      <c r="AX189" s="3">
        <f>P189</f>
        <v>0</v>
      </c>
      <c r="AY189" s="3">
        <f>R189</f>
        <v>0</v>
      </c>
      <c r="AZ189" s="3">
        <f>T189</f>
        <v>0</v>
      </c>
      <c r="BA189" s="3">
        <f>V189</f>
        <v>0</v>
      </c>
      <c r="BB189" s="3">
        <f>X189</f>
        <v>0</v>
      </c>
      <c r="BC189" s="3">
        <f>Z189</f>
        <v>0</v>
      </c>
      <c r="BD189" s="3">
        <f>AB189</f>
        <v>0</v>
      </c>
      <c r="BE189" s="3">
        <f>AD189</f>
        <v>0</v>
      </c>
      <c r="BF189" s="3">
        <f>AF189</f>
        <v>0</v>
      </c>
      <c r="BG189" s="3">
        <f>AH189</f>
        <v>0</v>
      </c>
      <c r="BH189" s="3">
        <f>AJ189</f>
        <v>0</v>
      </c>
      <c r="BI189" s="3">
        <f>AL189</f>
        <v>0</v>
      </c>
      <c r="BJ189" s="3">
        <f>AN189</f>
        <v>0</v>
      </c>
      <c r="BK189" s="3">
        <f>AP189</f>
        <v>0</v>
      </c>
      <c r="BL189" s="8">
        <f>(LARGE(AW189:BK189,1))+(LARGE(AW189:BK189,2))+(LARGE(AW189:BK189,3))+(LARGE(AW189:BK189,4))+(LARGE(AW189:BK189,5))</f>
        <v>0</v>
      </c>
    </row>
    <row r="190" spans="1:64" ht="12">
      <c r="A190" s="4">
        <f>COUNTIF(AW190:BK190,"&gt;0")</f>
        <v>0</v>
      </c>
      <c r="B190" s="2">
        <v>22669</v>
      </c>
      <c r="C190" s="3">
        <f>DATEDIF(B190,$C$4,"Y")</f>
        <v>56</v>
      </c>
      <c r="D190" s="1" t="s">
        <v>301</v>
      </c>
      <c r="E190" s="1" t="str">
        <f>IF(C190&lt;46,"YES","NO")</f>
        <v>NO</v>
      </c>
      <c r="F190" s="1" t="str">
        <f>IF(AND(C190&gt;45,C190&lt;66),"YES","NO")</f>
        <v>YES</v>
      </c>
      <c r="G190" s="1" t="str">
        <f>IF(AND(C190&gt;65,C190&lt;100),"YES","NO")</f>
        <v>NO</v>
      </c>
      <c r="H190" s="1" t="s">
        <v>302</v>
      </c>
      <c r="I190" s="1">
        <v>1</v>
      </c>
      <c r="J190" s="1">
        <f>J189+1</f>
        <v>186</v>
      </c>
      <c r="K190" s="1" t="s">
        <v>5</v>
      </c>
      <c r="L190" s="1" t="s">
        <v>6</v>
      </c>
      <c r="N190" s="3">
        <f>IF(M190="",0,(N$4*(101+(1000*LOG(M$4,10))-(1000*LOG(M190,10)))))</f>
        <v>0</v>
      </c>
      <c r="P190" s="3">
        <f>IF(O190="",0,(P$4*(101+(1000*LOG(O$4,10))-(1000*LOG(O190,10)))))</f>
        <v>0</v>
      </c>
      <c r="R190" s="5">
        <f>IF(Q190="",0,(R$4*(101+(1000*LOG(Q$4,10))-(1000*LOG(Q190,10)))))</f>
        <v>0</v>
      </c>
      <c r="T190" s="3">
        <f>IF(S190="",0,(T$4*(101+(1000*LOG(S$4,10))-(1000*LOG(S190,10)))))</f>
        <v>0</v>
      </c>
      <c r="V190" s="3">
        <f>IF(U190="",0,(V$4*(101+(1000*LOG(U$4,10))-(1000*LOG(U190,10)))))</f>
        <v>0</v>
      </c>
      <c r="X190" s="3">
        <f>IF(W190="",0,(X$4*(101+(1000*LOG(W$4,10))-(1000*LOG(W190,10)))))</f>
        <v>0</v>
      </c>
      <c r="Z190" s="3">
        <f>IF(Y190="",0,(Z$4*(101+(1000*LOG(Y$4,10))-(1000*LOG(Y190,10)))))</f>
        <v>0</v>
      </c>
      <c r="AB190" s="3">
        <f>IF(AA190="",0,(AB$4*(101+(1000*LOG(AA$4,10))-(1000*LOG(AA190,10)))))</f>
        <v>0</v>
      </c>
      <c r="AD190" s="3">
        <f>IF(AC190="",0,(AD$4*(101+(1000*LOG(AC$4,10))-(1000*LOG(AC190,10)))))</f>
        <v>0</v>
      </c>
      <c r="AF190" s="3">
        <f>IF(AE190="",0,(AF$4*(101+(1000*LOG(AE$4,10))-(1000*LOG(AE190,10)))))</f>
        <v>0</v>
      </c>
      <c r="AH190" s="3">
        <f>IF(AG190="",0,(AH$4*(101+(1000*LOG(AG$4,10))-(1000*LOG(AG190,10)))))</f>
        <v>0</v>
      </c>
      <c r="AJ190" s="3">
        <f>IF(AI190="",0,(AJ$4*(101+(1000*LOG(AI$4,10))-(1000*LOG(AI190,10)))))</f>
        <v>0</v>
      </c>
      <c r="AL190" s="3">
        <f>IF(AK190="",0,(AL$4*(101+(1000*LOG(AK$4,10))-(1000*LOG(AK190,10)))))</f>
        <v>0</v>
      </c>
      <c r="AN190" s="3">
        <f>IF(AM190="",0,(AN$4*(101+(1000*LOG(AM$4,10))-(1000*LOG(AM190,10)))))</f>
        <v>0</v>
      </c>
      <c r="AP190" s="3">
        <f>IF(AO190="",0,(AP$4*(101+(1000*LOG(AO$4,10))-(1000*LOG(AO190,10)))))</f>
        <v>0</v>
      </c>
      <c r="AQ190" s="3">
        <f>N190+P190+R190+T190+V190+X190+Z190+AB190+AD190+AF190+AH190+AJ190+AL190+AN190+AP190</f>
        <v>0</v>
      </c>
      <c r="AR190" s="6">
        <f>BL190</f>
        <v>0</v>
      </c>
      <c r="AS190" s="4" t="s">
        <v>626</v>
      </c>
      <c r="AT190" s="3">
        <f>IF(AS190="*",AR190*0.05,0)</f>
        <v>0</v>
      </c>
      <c r="AU190" s="7">
        <f>AR190+AT190</f>
        <v>0</v>
      </c>
      <c r="AV190" s="4" t="s">
        <v>27</v>
      </c>
      <c r="AW190" s="3">
        <f>N190</f>
        <v>0</v>
      </c>
      <c r="AX190" s="3">
        <f>P190</f>
        <v>0</v>
      </c>
      <c r="AY190" s="3">
        <f>R190</f>
        <v>0</v>
      </c>
      <c r="AZ190" s="3">
        <f>T190</f>
        <v>0</v>
      </c>
      <c r="BA190" s="3">
        <f>V190</f>
        <v>0</v>
      </c>
      <c r="BB190" s="3">
        <f>X190</f>
        <v>0</v>
      </c>
      <c r="BC190" s="3">
        <f>Z190</f>
        <v>0</v>
      </c>
      <c r="BD190" s="3">
        <f>AB190</f>
        <v>0</v>
      </c>
      <c r="BE190" s="3">
        <f>AD190</f>
        <v>0</v>
      </c>
      <c r="BF190" s="3">
        <f>AF190</f>
        <v>0</v>
      </c>
      <c r="BG190" s="3">
        <f>AH190</f>
        <v>0</v>
      </c>
      <c r="BH190" s="3">
        <f>AJ190</f>
        <v>0</v>
      </c>
      <c r="BI190" s="3">
        <f>AL190</f>
        <v>0</v>
      </c>
      <c r="BJ190" s="3">
        <f>AN190</f>
        <v>0</v>
      </c>
      <c r="BK190" s="3">
        <f>AP190</f>
        <v>0</v>
      </c>
      <c r="BL190" s="8">
        <f>(LARGE(AW190:BK190,1))+(LARGE(AW190:BK190,2))+(LARGE(AW190:BK190,3))+(LARGE(AW190:BK190,4))+(LARGE(AW190:BK190,5))</f>
        <v>0</v>
      </c>
    </row>
    <row r="191" spans="1:64" ht="12">
      <c r="A191" s="4">
        <f>COUNTIF(AW191:BK191,"&gt;0")</f>
        <v>0</v>
      </c>
      <c r="B191" s="2">
        <v>1</v>
      </c>
      <c r="C191" s="3">
        <f>DATEDIF(B191,$C$4,"Y")</f>
        <v>118</v>
      </c>
      <c r="D191" s="1" t="s">
        <v>50</v>
      </c>
      <c r="E191" s="1" t="str">
        <f>IF(C191&lt;46,"YES","NO")</f>
        <v>NO</v>
      </c>
      <c r="F191" s="1" t="str">
        <f>IF(AND(C191&gt;45,C191&lt;66),"YES","NO")</f>
        <v>NO</v>
      </c>
      <c r="G191" s="1" t="str">
        <f>IF(AND(C191&gt;65,C191&lt;100),"YES","NO")</f>
        <v>NO</v>
      </c>
      <c r="H191" s="1" t="s">
        <v>94</v>
      </c>
      <c r="I191" s="1">
        <v>3</v>
      </c>
      <c r="J191" s="1">
        <f>J190+1</f>
        <v>187</v>
      </c>
      <c r="K191" s="1" t="s">
        <v>499</v>
      </c>
      <c r="L191" s="1" t="s">
        <v>500</v>
      </c>
      <c r="N191" s="3">
        <f>IF(M191="",0,(N$4*(101+(1000*LOG(M$4,10))-(1000*LOG(M191,10)))))</f>
        <v>0</v>
      </c>
      <c r="P191" s="3">
        <f>IF(O191="",0,(P$4*(101+(1000*LOG(O$4,10))-(1000*LOG(O191,10)))))</f>
        <v>0</v>
      </c>
      <c r="R191" s="5">
        <f>IF(Q191="",0,(R$4*(101+(1000*LOG(Q$4,10))-(1000*LOG(Q191,10)))))</f>
        <v>0</v>
      </c>
      <c r="T191" s="3">
        <f>IF(S191="",0,(T$4*(101+(1000*LOG(S$4,10))-(1000*LOG(S191,10)))))</f>
        <v>0</v>
      </c>
      <c r="V191" s="3">
        <f>IF(U191="",0,(V$4*(101+(1000*LOG(U$4,10))-(1000*LOG(U191,10)))))</f>
        <v>0</v>
      </c>
      <c r="X191" s="3">
        <f>IF(W191="",0,(X$4*(101+(1000*LOG(W$4,10))-(1000*LOG(W191,10)))))</f>
        <v>0</v>
      </c>
      <c r="Z191" s="3">
        <f>IF(Y191="",0,(Z$4*(101+(1000*LOG(Y$4,10))-(1000*LOG(Y191,10)))))</f>
        <v>0</v>
      </c>
      <c r="AB191" s="3">
        <f>IF(AA191="",0,(AB$4*(101+(1000*LOG(AA$4,10))-(1000*LOG(AA191,10)))))</f>
        <v>0</v>
      </c>
      <c r="AD191" s="3">
        <f>IF(AC191="",0,(AD$4*(101+(1000*LOG(AC$4,10))-(1000*LOG(AC191,10)))))</f>
        <v>0</v>
      </c>
      <c r="AF191" s="3">
        <f>IF(AE191="",0,(AF$4*(101+(1000*LOG(AE$4,10))-(1000*LOG(AE191,10)))))</f>
        <v>0</v>
      </c>
      <c r="AH191" s="3">
        <f>IF(AG191="",0,(AH$4*(101+(1000*LOG(AG$4,10))-(1000*LOG(AG191,10)))))</f>
        <v>0</v>
      </c>
      <c r="AJ191" s="3">
        <f>IF(AI191="",0,(AJ$4*(101+(1000*LOG(AI$4,10))-(1000*LOG(AI191,10)))))</f>
        <v>0</v>
      </c>
      <c r="AL191" s="3">
        <f>IF(AK191="",0,(AL$4*(101+(1000*LOG(AK$4,10))-(1000*LOG(AK191,10)))))</f>
        <v>0</v>
      </c>
      <c r="AN191" s="3">
        <f>IF(AM191="",0,(AN$4*(101+(1000*LOG(AM$4,10))-(1000*LOG(AM191,10)))))</f>
        <v>0</v>
      </c>
      <c r="AP191" s="3">
        <f>IF(AO191="",0,(AP$4*(101+(1000*LOG(AO$4,10))-(1000*LOG(AO191,10)))))</f>
        <v>0</v>
      </c>
      <c r="AQ191" s="3">
        <f>N191+P191+R191+T191+V191+X191+Z191+AB191+AD191+AF191+AH191+AJ191+AL191+AN191+AP191</f>
        <v>0</v>
      </c>
      <c r="AR191" s="6">
        <f>BL191</f>
        <v>0</v>
      </c>
      <c r="AS191" s="4" t="s">
        <v>626</v>
      </c>
      <c r="AT191" s="3">
        <f>IF(AS191="*",AR191*0.05,0)</f>
        <v>0</v>
      </c>
      <c r="AU191" s="7">
        <f>AR191+AT191</f>
        <v>0</v>
      </c>
      <c r="AV191" s="26" t="s">
        <v>522</v>
      </c>
      <c r="AW191" s="3">
        <f>N191</f>
        <v>0</v>
      </c>
      <c r="AX191" s="3">
        <f>P191</f>
        <v>0</v>
      </c>
      <c r="AY191" s="3">
        <f>R191</f>
        <v>0</v>
      </c>
      <c r="AZ191" s="3">
        <f>T191</f>
        <v>0</v>
      </c>
      <c r="BA191" s="3">
        <f>V191</f>
        <v>0</v>
      </c>
      <c r="BB191" s="3">
        <f>X191</f>
        <v>0</v>
      </c>
      <c r="BC191" s="3">
        <f>Z191</f>
        <v>0</v>
      </c>
      <c r="BD191" s="3">
        <f>AB191</f>
        <v>0</v>
      </c>
      <c r="BE191" s="3">
        <f>AD191</f>
        <v>0</v>
      </c>
      <c r="BF191" s="3">
        <f>AF191</f>
        <v>0</v>
      </c>
      <c r="BG191" s="3">
        <f>AH191</f>
        <v>0</v>
      </c>
      <c r="BH191" s="3">
        <f>AJ191</f>
        <v>0</v>
      </c>
      <c r="BI191" s="3">
        <f>AL191</f>
        <v>0</v>
      </c>
      <c r="BJ191" s="3">
        <f>AN191</f>
        <v>0</v>
      </c>
      <c r="BK191" s="3">
        <f>AP191</f>
        <v>0</v>
      </c>
      <c r="BL191" s="8">
        <f>(LARGE(AW191:BK191,1))+(LARGE(AW191:BK191,2))+(LARGE(AW191:BK191,3))+(LARGE(AW191:BK191,4))+(LARGE(AW191:BK191,5))</f>
        <v>0</v>
      </c>
    </row>
    <row r="192" spans="1:64" ht="12">
      <c r="A192" s="4">
        <f>COUNTIF(AW192:BK192,"&gt;0")</f>
        <v>0</v>
      </c>
      <c r="B192" s="2">
        <v>1</v>
      </c>
      <c r="C192" s="3">
        <f>DATEDIF(B192,$C$4,"Y")</f>
        <v>118</v>
      </c>
      <c r="D192" s="1" t="s">
        <v>301</v>
      </c>
      <c r="E192" s="1" t="str">
        <f>IF(C192&lt;46,"YES","NO")</f>
        <v>NO</v>
      </c>
      <c r="F192" s="1" t="str">
        <f>IF(AND(C192&gt;45,C192&lt;66),"YES","NO")</f>
        <v>NO</v>
      </c>
      <c r="G192" s="1" t="str">
        <f>IF(AND(C192&gt;65,C192&lt;100),"YES","NO")</f>
        <v>NO</v>
      </c>
      <c r="J192" s="1">
        <f>J191+1</f>
        <v>188</v>
      </c>
      <c r="K192" s="1" t="s">
        <v>157</v>
      </c>
      <c r="L192" s="1" t="s">
        <v>158</v>
      </c>
      <c r="N192" s="3">
        <f>IF(M192="",0,(N$4*(101+(1000*LOG(M$4,10))-(1000*LOG(M192,10)))))</f>
        <v>0</v>
      </c>
      <c r="P192" s="3">
        <f>IF(O192="",0,(P$4*(101+(1000*LOG(O$4,10))-(1000*LOG(O192,10)))))</f>
        <v>0</v>
      </c>
      <c r="R192" s="5">
        <f>IF(Q192="",0,(R$4*(101+(1000*LOG(Q$4,10))-(1000*LOG(Q192,10)))))</f>
        <v>0</v>
      </c>
      <c r="T192" s="3">
        <f>IF(S192="",0,(T$4*(101+(1000*LOG(S$4,10))-(1000*LOG(S192,10)))))</f>
        <v>0</v>
      </c>
      <c r="V192" s="3">
        <f>IF(U192="",0,(V$4*(101+(1000*LOG(U$4,10))-(1000*LOG(U192,10)))))</f>
        <v>0</v>
      </c>
      <c r="X192" s="3">
        <f>IF(W192="",0,(X$4*(101+(1000*LOG(W$4,10))-(1000*LOG(W192,10)))))</f>
        <v>0</v>
      </c>
      <c r="Z192" s="3">
        <f>IF(Y192="",0,(Z$4*(101+(1000*LOG(Y$4,10))-(1000*LOG(Y192,10)))))</f>
        <v>0</v>
      </c>
      <c r="AB192" s="3">
        <f>IF(AA192="",0,(AB$4*(101+(1000*LOG(AA$4,10))-(1000*LOG(AA192,10)))))</f>
        <v>0</v>
      </c>
      <c r="AD192" s="3">
        <f>IF(AC192="",0,(AD$4*(101+(1000*LOG(AC$4,10))-(1000*LOG(AC192,10)))))</f>
        <v>0</v>
      </c>
      <c r="AF192" s="3">
        <f>IF(AE192="",0,(AF$4*(101+(1000*LOG(AE$4,10))-(1000*LOG(AE192,10)))))</f>
        <v>0</v>
      </c>
      <c r="AH192" s="3">
        <f>IF(AG192="",0,(AH$4*(101+(1000*LOG(AG$4,10))-(1000*LOG(AG192,10)))))</f>
        <v>0</v>
      </c>
      <c r="AJ192" s="3">
        <f>IF(AI192="",0,(AJ$4*(101+(1000*LOG(AI$4,10))-(1000*LOG(AI192,10)))))</f>
        <v>0</v>
      </c>
      <c r="AL192" s="3">
        <f>IF(AK192="",0,(AL$4*(101+(1000*LOG(AK$4,10))-(1000*LOG(AK192,10)))))</f>
        <v>0</v>
      </c>
      <c r="AN192" s="3">
        <f>IF(AM192="",0,(AN$4*(101+(1000*LOG(AM$4,10))-(1000*LOG(AM192,10)))))</f>
        <v>0</v>
      </c>
      <c r="AP192" s="3">
        <f>IF(AO192="",0,(AP$4*(101+(1000*LOG(AO$4,10))-(1000*LOG(AO192,10)))))</f>
        <v>0</v>
      </c>
      <c r="AQ192" s="3">
        <f>N192+P192+R192+T192+V192+X192+Z192+AB192+AD192+AF192+AH192+AJ192+AL192+AN192+AP192</f>
        <v>0</v>
      </c>
      <c r="AR192" s="6">
        <f>BL192</f>
        <v>0</v>
      </c>
      <c r="AS192" s="4" t="s">
        <v>626</v>
      </c>
      <c r="AT192" s="3">
        <f>IF(AS192="*",AR192*0.05,0)</f>
        <v>0</v>
      </c>
      <c r="AU192" s="7">
        <f>AR192+AT192</f>
        <v>0</v>
      </c>
      <c r="AV192" s="4" t="s">
        <v>160</v>
      </c>
      <c r="AW192" s="3">
        <f>N192</f>
        <v>0</v>
      </c>
      <c r="AX192" s="3">
        <f>P192</f>
        <v>0</v>
      </c>
      <c r="AY192" s="3">
        <f>R192</f>
        <v>0</v>
      </c>
      <c r="AZ192" s="3">
        <f>T192</f>
        <v>0</v>
      </c>
      <c r="BA192" s="3">
        <f>V192</f>
        <v>0</v>
      </c>
      <c r="BB192" s="3">
        <f>X192</f>
        <v>0</v>
      </c>
      <c r="BC192" s="3">
        <f>Z192</f>
        <v>0</v>
      </c>
      <c r="BD192" s="3">
        <f>AB192</f>
        <v>0</v>
      </c>
      <c r="BE192" s="3">
        <f>AD192</f>
        <v>0</v>
      </c>
      <c r="BF192" s="3">
        <f>AF192</f>
        <v>0</v>
      </c>
      <c r="BG192" s="3">
        <f>AH192</f>
        <v>0</v>
      </c>
      <c r="BH192" s="3">
        <f>AJ192</f>
        <v>0</v>
      </c>
      <c r="BI192" s="3">
        <f>AL192</f>
        <v>0</v>
      </c>
      <c r="BJ192" s="3">
        <f>AN192</f>
        <v>0</v>
      </c>
      <c r="BK192" s="3">
        <f>AP192</f>
        <v>0</v>
      </c>
      <c r="BL192" s="8">
        <f>(LARGE(AW192:BK192,1))+(LARGE(AW192:BK192,2))+(LARGE(AW192:BK192,3))+(LARGE(AW192:BK192,4))+(LARGE(AW192:BK192,5))</f>
        <v>0</v>
      </c>
    </row>
    <row r="193" spans="1:64" ht="12">
      <c r="A193" s="4">
        <f>COUNTIF(AW193:BK193,"&gt;0")</f>
        <v>0</v>
      </c>
      <c r="B193" s="2">
        <v>22399</v>
      </c>
      <c r="C193" s="3">
        <f>DATEDIF(B193,$C$4,"Y")</f>
        <v>57</v>
      </c>
      <c r="D193" s="1" t="s">
        <v>301</v>
      </c>
      <c r="E193" s="1" t="str">
        <f>IF(C193&lt;46,"YES","NO")</f>
        <v>NO</v>
      </c>
      <c r="F193" s="1" t="str">
        <f>IF(AND(C193&gt;45,C193&lt;66),"YES","NO")</f>
        <v>YES</v>
      </c>
      <c r="G193" s="1" t="str">
        <f>IF(AND(C193&gt;65,C193&lt;100),"YES","NO")</f>
        <v>NO</v>
      </c>
      <c r="H193" s="1" t="s">
        <v>302</v>
      </c>
      <c r="I193" s="1">
        <v>1</v>
      </c>
      <c r="J193" s="1">
        <f>J192+1</f>
        <v>189</v>
      </c>
      <c r="K193" s="1" t="s">
        <v>320</v>
      </c>
      <c r="L193" s="1" t="s">
        <v>321</v>
      </c>
      <c r="N193" s="3">
        <f>IF(M193="",0,(N$4*(101+(1000*LOG(M$4,10))-(1000*LOG(M193,10)))))</f>
        <v>0</v>
      </c>
      <c r="P193" s="3">
        <f>IF(O193="",0,(P$4*(101+(1000*LOG(O$4,10))-(1000*LOG(O193,10)))))</f>
        <v>0</v>
      </c>
      <c r="R193" s="5">
        <f>IF(Q193="",0,(R$4*(101+(1000*LOG(Q$4,10))-(1000*LOG(Q193,10)))))</f>
        <v>0</v>
      </c>
      <c r="T193" s="3">
        <f>IF(S193="",0,(T$4*(101+(1000*LOG(S$4,10))-(1000*LOG(S193,10)))))</f>
        <v>0</v>
      </c>
      <c r="V193" s="3">
        <f>IF(U193="",0,(V$4*(101+(1000*LOG(U$4,10))-(1000*LOG(U193,10)))))</f>
        <v>0</v>
      </c>
      <c r="X193" s="3">
        <f>IF(W193="",0,(X$4*(101+(1000*LOG(W$4,10))-(1000*LOG(W193,10)))))</f>
        <v>0</v>
      </c>
      <c r="Z193" s="3">
        <f>IF(Y193="",0,(Z$4*(101+(1000*LOG(Y$4,10))-(1000*LOG(Y193,10)))))</f>
        <v>0</v>
      </c>
      <c r="AB193" s="3">
        <f>IF(AA193="",0,(AB$4*(101+(1000*LOG(AA$4,10))-(1000*LOG(AA193,10)))))</f>
        <v>0</v>
      </c>
      <c r="AD193" s="3">
        <f>IF(AC193="",0,(AD$4*(101+(1000*LOG(AC$4,10))-(1000*LOG(AC193,10)))))</f>
        <v>0</v>
      </c>
      <c r="AF193" s="3">
        <f>IF(AE193="",0,(AF$4*(101+(1000*LOG(AE$4,10))-(1000*LOG(AE193,10)))))</f>
        <v>0</v>
      </c>
      <c r="AH193" s="3">
        <f>IF(AG193="",0,(AH$4*(101+(1000*LOG(AG$4,10))-(1000*LOG(AG193,10)))))</f>
        <v>0</v>
      </c>
      <c r="AJ193" s="3">
        <f>IF(AI193="",0,(AJ$4*(101+(1000*LOG(AI$4,10))-(1000*LOG(AI193,10)))))</f>
        <v>0</v>
      </c>
      <c r="AL193" s="3">
        <f>IF(AK193="",0,(AL$4*(101+(1000*LOG(AK$4,10))-(1000*LOG(AK193,10)))))</f>
        <v>0</v>
      </c>
      <c r="AN193" s="3">
        <f>IF(AM193="",0,(AN$4*(101+(1000*LOG(AM$4,10))-(1000*LOG(AM193,10)))))</f>
        <v>0</v>
      </c>
      <c r="AP193" s="3">
        <f>IF(AO193="",0,(AP$4*(101+(1000*LOG(AO$4,10))-(1000*LOG(AO193,10)))))</f>
        <v>0</v>
      </c>
      <c r="AQ193" s="3">
        <f>N193+P193+R193+T193+V193+X193+Z193+AB193+AD193+AF193+AH193+AJ193+AL193+AN193+AP193</f>
        <v>0</v>
      </c>
      <c r="AR193" s="6">
        <f>BL193</f>
        <v>0</v>
      </c>
      <c r="AS193" s="4" t="s">
        <v>626</v>
      </c>
      <c r="AT193" s="3">
        <f>IF(AS193="*",AR193*0.05,0)</f>
        <v>0</v>
      </c>
      <c r="AU193" s="7">
        <f>AR193+AT193</f>
        <v>0</v>
      </c>
      <c r="AV193" s="4" t="s">
        <v>27</v>
      </c>
      <c r="AW193" s="3">
        <f>N193</f>
        <v>0</v>
      </c>
      <c r="AX193" s="3">
        <f>P193</f>
        <v>0</v>
      </c>
      <c r="AY193" s="3">
        <f>R193</f>
        <v>0</v>
      </c>
      <c r="AZ193" s="3">
        <f>T193</f>
        <v>0</v>
      </c>
      <c r="BA193" s="3">
        <f>V193</f>
        <v>0</v>
      </c>
      <c r="BB193" s="3">
        <f>X193</f>
        <v>0</v>
      </c>
      <c r="BC193" s="3">
        <f>Z193</f>
        <v>0</v>
      </c>
      <c r="BD193" s="3">
        <f>AB193</f>
        <v>0</v>
      </c>
      <c r="BE193" s="3">
        <f>AD193</f>
        <v>0</v>
      </c>
      <c r="BF193" s="3">
        <f>AF193</f>
        <v>0</v>
      </c>
      <c r="BG193" s="3">
        <f>AH193</f>
        <v>0</v>
      </c>
      <c r="BH193" s="3">
        <f>AJ193</f>
        <v>0</v>
      </c>
      <c r="BI193" s="3">
        <f>AL193</f>
        <v>0</v>
      </c>
      <c r="BJ193" s="3">
        <f>AN193</f>
        <v>0</v>
      </c>
      <c r="BK193" s="3">
        <f>AP193</f>
        <v>0</v>
      </c>
      <c r="BL193" s="8">
        <f>(LARGE(AW193:BK193,1))+(LARGE(AW193:BK193,2))+(LARGE(AW193:BK193,3))+(LARGE(AW193:BK193,4))+(LARGE(AW193:BK193,5))</f>
        <v>0</v>
      </c>
    </row>
    <row r="194" spans="1:64" ht="12">
      <c r="A194" s="4">
        <f>COUNTIF(AW194:BK194,"&gt;0")</f>
        <v>0</v>
      </c>
      <c r="B194" s="2">
        <v>21893</v>
      </c>
      <c r="C194" s="3">
        <f>DATEDIF(B194,$C$4,"Y")</f>
        <v>58</v>
      </c>
      <c r="D194" s="1" t="s">
        <v>213</v>
      </c>
      <c r="E194" s="1" t="str">
        <f>IF(C194&lt;46,"YES","NO")</f>
        <v>NO</v>
      </c>
      <c r="F194" s="1" t="str">
        <f>IF(AND(C194&gt;45,C194&lt;66),"YES","NO")</f>
        <v>YES</v>
      </c>
      <c r="G194" s="1" t="str">
        <f>IF(AND(C194&gt;65,C194&lt;100),"YES","NO")</f>
        <v>NO</v>
      </c>
      <c r="H194" s="1" t="s">
        <v>429</v>
      </c>
      <c r="I194" s="1">
        <v>2</v>
      </c>
      <c r="J194" s="1">
        <f>J193+1</f>
        <v>190</v>
      </c>
      <c r="K194" s="1" t="s">
        <v>376</v>
      </c>
      <c r="L194" s="1" t="s">
        <v>304</v>
      </c>
      <c r="N194" s="3">
        <f>IF(M194="",0,(N$4*(101+(1000*LOG(M$4,10))-(1000*LOG(M194,10)))))</f>
        <v>0</v>
      </c>
      <c r="P194" s="3">
        <f>IF(O194="",0,(P$4*(101+(1000*LOG(O$4,10))-(1000*LOG(O194,10)))))</f>
        <v>0</v>
      </c>
      <c r="R194" s="5">
        <f>IF(Q194="",0,(R$4*(101+(1000*LOG(Q$4,10))-(1000*LOG(Q194,10)))))</f>
        <v>0</v>
      </c>
      <c r="T194" s="3">
        <f>IF(S194="",0,(T$4*(101+(1000*LOG(S$4,10))-(1000*LOG(S194,10)))))</f>
        <v>0</v>
      </c>
      <c r="V194" s="3">
        <f>IF(U194="",0,(V$4*(101+(1000*LOG(U$4,10))-(1000*LOG(U194,10)))))</f>
        <v>0</v>
      </c>
      <c r="X194" s="3">
        <f>IF(W194="",0,(X$4*(101+(1000*LOG(W$4,10))-(1000*LOG(W194,10)))))</f>
        <v>0</v>
      </c>
      <c r="Z194" s="3">
        <f>IF(Y194="",0,(Z$4*(101+(1000*LOG(Y$4,10))-(1000*LOG(Y194,10)))))</f>
        <v>0</v>
      </c>
      <c r="AB194" s="3">
        <f>IF(AA194="",0,(AB$4*(101+(1000*LOG(AA$4,10))-(1000*LOG(AA194,10)))))</f>
        <v>0</v>
      </c>
      <c r="AD194" s="3">
        <f>IF(AC194="",0,(AD$4*(101+(1000*LOG(AC$4,10))-(1000*LOG(AC194,10)))))</f>
        <v>0</v>
      </c>
      <c r="AF194" s="3">
        <f>IF(AE194="",0,(AF$4*(101+(1000*LOG(AE$4,10))-(1000*LOG(AE194,10)))))</f>
        <v>0</v>
      </c>
      <c r="AH194" s="3">
        <f>IF(AG194="",0,(AH$4*(101+(1000*LOG(AG$4,10))-(1000*LOG(AG194,10)))))</f>
        <v>0</v>
      </c>
      <c r="AJ194" s="3">
        <f>IF(AI194="",0,(AJ$4*(101+(1000*LOG(AI$4,10))-(1000*LOG(AI194,10)))))</f>
        <v>0</v>
      </c>
      <c r="AL194" s="3">
        <f>IF(AK194="",0,(AL$4*(101+(1000*LOG(AK$4,10))-(1000*LOG(AK194,10)))))</f>
        <v>0</v>
      </c>
      <c r="AN194" s="3">
        <f>IF(AM194="",0,(AN$4*(101+(1000*LOG(AM$4,10))-(1000*LOG(AM194,10)))))</f>
        <v>0</v>
      </c>
      <c r="AP194" s="3">
        <f>IF(AO194="",0,(AP$4*(101+(1000*LOG(AO$4,10))-(1000*LOG(AO194,10)))))</f>
        <v>0</v>
      </c>
      <c r="AQ194" s="3">
        <f>N194+P194+R194+T194+V194+X194+Z194+AB194+AD194+AF194+AH194+AJ194+AL194+AN194+AP194</f>
        <v>0</v>
      </c>
      <c r="AR194" s="6">
        <f>BL194</f>
        <v>0</v>
      </c>
      <c r="AS194" s="9" t="s">
        <v>626</v>
      </c>
      <c r="AT194" s="3">
        <f>IF(AS194="*",AR194*0.05,0)</f>
        <v>0</v>
      </c>
      <c r="AU194" s="7">
        <f>AR194+AT194</f>
        <v>0</v>
      </c>
      <c r="AV194" s="4" t="s">
        <v>27</v>
      </c>
      <c r="AW194" s="3">
        <f>N194</f>
        <v>0</v>
      </c>
      <c r="AX194" s="3">
        <f>P194</f>
        <v>0</v>
      </c>
      <c r="AY194" s="3">
        <f>R194</f>
        <v>0</v>
      </c>
      <c r="AZ194" s="3">
        <f>T194</f>
        <v>0</v>
      </c>
      <c r="BA194" s="3">
        <f>V194</f>
        <v>0</v>
      </c>
      <c r="BB194" s="3">
        <f>X194</f>
        <v>0</v>
      </c>
      <c r="BC194" s="3">
        <f>Z194</f>
        <v>0</v>
      </c>
      <c r="BD194" s="3">
        <f>AB194</f>
        <v>0</v>
      </c>
      <c r="BE194" s="3">
        <f>AD194</f>
        <v>0</v>
      </c>
      <c r="BF194" s="3">
        <f>AF194</f>
        <v>0</v>
      </c>
      <c r="BG194" s="3">
        <f>AH194</f>
        <v>0</v>
      </c>
      <c r="BH194" s="3">
        <f>AJ194</f>
        <v>0</v>
      </c>
      <c r="BI194" s="3">
        <f>AL194</f>
        <v>0</v>
      </c>
      <c r="BJ194" s="3">
        <f>AN194</f>
        <v>0</v>
      </c>
      <c r="BK194" s="3">
        <f>AP194</f>
        <v>0</v>
      </c>
      <c r="BL194" s="8">
        <f>(LARGE(AW194:BK194,1))+(LARGE(AW194:BK194,2))+(LARGE(AW194:BK194,3))+(LARGE(AW194:BK194,4))+(LARGE(AW194:BK194,5))</f>
        <v>0</v>
      </c>
    </row>
    <row r="195" spans="1:64" ht="12">
      <c r="A195" s="4">
        <f>COUNTIF(AW195:BK195,"&gt;0")</f>
        <v>0</v>
      </c>
      <c r="B195" s="2">
        <v>19025</v>
      </c>
      <c r="C195" s="3">
        <f>DATEDIF(B195,$C$4,"Y")</f>
        <v>66</v>
      </c>
      <c r="D195" s="1" t="s">
        <v>470</v>
      </c>
      <c r="E195" s="1" t="str">
        <f>IF(C195&lt;46,"YES","NO")</f>
        <v>NO</v>
      </c>
      <c r="F195" s="1" t="str">
        <f>IF(AND(C195&gt;45,C195&lt;66),"YES","NO")</f>
        <v>NO</v>
      </c>
      <c r="G195" s="1" t="str">
        <f>IF(AND(C195&gt;65,C195&lt;100),"YES","NO")</f>
        <v>YES</v>
      </c>
      <c r="H195" s="1" t="s">
        <v>34</v>
      </c>
      <c r="I195" s="1">
        <v>2</v>
      </c>
      <c r="J195" s="1">
        <f>J194+1</f>
        <v>191</v>
      </c>
      <c r="K195" s="1" t="s">
        <v>343</v>
      </c>
      <c r="L195" s="1" t="s">
        <v>388</v>
      </c>
      <c r="N195" s="3">
        <f>IF(M195="",0,(N$4*(101+(1000*LOG(M$4,10))-(1000*LOG(M195,10)))))</f>
        <v>0</v>
      </c>
      <c r="P195" s="3">
        <f>IF(O195="",0,(P$4*(101+(1000*LOG(O$4,10))-(1000*LOG(O195,10)))))</f>
        <v>0</v>
      </c>
      <c r="R195" s="5">
        <f>IF(Q195="",0,(R$4*(101+(1000*LOG(Q$4,10))-(1000*LOG(Q195,10)))))</f>
        <v>0</v>
      </c>
      <c r="T195" s="3">
        <f>IF(S195="",0,(T$4*(101+(1000*LOG(S$4,10))-(1000*LOG(S195,10)))))</f>
        <v>0</v>
      </c>
      <c r="V195" s="3">
        <f>IF(U195="",0,(V$4*(101+(1000*LOG(U$4,10))-(1000*LOG(U195,10)))))</f>
        <v>0</v>
      </c>
      <c r="X195" s="3">
        <f>IF(W195="",0,(X$4*(101+(1000*LOG(W$4,10))-(1000*LOG(W195,10)))))</f>
        <v>0</v>
      </c>
      <c r="Z195" s="3">
        <f>IF(Y195="",0,(Z$4*(101+(1000*LOG(Y$4,10))-(1000*LOG(Y195,10)))))</f>
        <v>0</v>
      </c>
      <c r="AB195" s="3">
        <f>IF(AA195="",0,(AB$4*(101+(1000*LOG(AA$4,10))-(1000*LOG(AA195,10)))))</f>
        <v>0</v>
      </c>
      <c r="AD195" s="3">
        <f>IF(AC195="",0,(AD$4*(101+(1000*LOG(AC$4,10))-(1000*LOG(AC195,10)))))</f>
        <v>0</v>
      </c>
      <c r="AF195" s="3">
        <f>IF(AE195="",0,(AF$4*(101+(1000*LOG(AE$4,10))-(1000*LOG(AE195,10)))))</f>
        <v>0</v>
      </c>
      <c r="AH195" s="3">
        <f>IF(AG195="",0,(AH$4*(101+(1000*LOG(AG$4,10))-(1000*LOG(AG195,10)))))</f>
        <v>0</v>
      </c>
      <c r="AJ195" s="3">
        <f>IF(AI195="",0,(AJ$4*(101+(1000*LOG(AI$4,10))-(1000*LOG(AI195,10)))))</f>
        <v>0</v>
      </c>
      <c r="AL195" s="3">
        <f>IF(AK195="",0,(AL$4*(101+(1000*LOG(AK$4,10))-(1000*LOG(AK195,10)))))</f>
        <v>0</v>
      </c>
      <c r="AN195" s="3">
        <f>IF(AM195="",0,(AN$4*(101+(1000*LOG(AM$4,10))-(1000*LOG(AM195,10)))))</f>
        <v>0</v>
      </c>
      <c r="AP195" s="3">
        <f>IF(AO195="",0,(AP$4*(101+(1000*LOG(AO$4,10))-(1000*LOG(AO195,10)))))</f>
        <v>0</v>
      </c>
      <c r="AQ195" s="3">
        <f>N195+P195+R195+T195+V195+X195+Z195+AB195+AD195+AF195+AH195+AJ195+AL195+AN195+AP195</f>
        <v>0</v>
      </c>
      <c r="AR195" s="6">
        <f>BL195</f>
        <v>0</v>
      </c>
      <c r="AS195" s="4" t="s">
        <v>626</v>
      </c>
      <c r="AT195" s="3">
        <f>IF(AS195="*",AR195*0.05,0)</f>
        <v>0</v>
      </c>
      <c r="AU195" s="7">
        <f>AR195+AT195</f>
        <v>0</v>
      </c>
      <c r="AV195" s="4" t="s">
        <v>27</v>
      </c>
      <c r="AW195" s="3">
        <f>N195</f>
        <v>0</v>
      </c>
      <c r="AX195" s="3">
        <f>P195</f>
        <v>0</v>
      </c>
      <c r="AY195" s="3">
        <f>R195</f>
        <v>0</v>
      </c>
      <c r="AZ195" s="3">
        <f>T195</f>
        <v>0</v>
      </c>
      <c r="BA195" s="3">
        <f>V195</f>
        <v>0</v>
      </c>
      <c r="BB195" s="3">
        <f>X195</f>
        <v>0</v>
      </c>
      <c r="BC195" s="3">
        <f>Z195</f>
        <v>0</v>
      </c>
      <c r="BD195" s="3">
        <f>AB195</f>
        <v>0</v>
      </c>
      <c r="BE195" s="3">
        <f>AD195</f>
        <v>0</v>
      </c>
      <c r="BF195" s="3">
        <f>AF195</f>
        <v>0</v>
      </c>
      <c r="BG195" s="3">
        <f>AH195</f>
        <v>0</v>
      </c>
      <c r="BH195" s="3">
        <f>AJ195</f>
        <v>0</v>
      </c>
      <c r="BI195" s="3">
        <f>AL195</f>
        <v>0</v>
      </c>
      <c r="BJ195" s="3">
        <f>AN195</f>
        <v>0</v>
      </c>
      <c r="BK195" s="3">
        <f>AP195</f>
        <v>0</v>
      </c>
      <c r="BL195" s="8">
        <f>(LARGE(AW195:BK195,1))+(LARGE(AW195:BK195,2))+(LARGE(AW195:BK195,3))+(LARGE(AW195:BK195,4))+(LARGE(AW195:BK195,5))</f>
        <v>0</v>
      </c>
    </row>
    <row r="196" spans="1:64" ht="12">
      <c r="A196" s="4">
        <f>COUNTIF(AW196:BK196,"&gt;0")</f>
        <v>0</v>
      </c>
      <c r="B196" s="2">
        <v>1</v>
      </c>
      <c r="C196" s="3">
        <f>DATEDIF(B196,$C$4,"Y")</f>
        <v>118</v>
      </c>
      <c r="D196" s="1" t="s">
        <v>301</v>
      </c>
      <c r="E196" s="1" t="str">
        <f>IF(C196&lt;46,"YES","NO")</f>
        <v>NO</v>
      </c>
      <c r="F196" s="1" t="str">
        <f>IF(AND(C196&gt;45,C196&lt;66),"YES","NO")</f>
        <v>NO</v>
      </c>
      <c r="G196" s="1" t="str">
        <f>IF(AND(C196&gt;65,C196&lt;100),"YES","NO")</f>
        <v>NO</v>
      </c>
      <c r="H196" s="1" t="s">
        <v>94</v>
      </c>
      <c r="I196" s="1">
        <v>3</v>
      </c>
      <c r="J196" s="1">
        <f>J195+1</f>
        <v>192</v>
      </c>
      <c r="K196" s="1" t="s">
        <v>408</v>
      </c>
      <c r="L196" s="1" t="s">
        <v>455</v>
      </c>
      <c r="N196" s="3">
        <f>IF(M196="",0,(N$4*(101+(1000*LOG(M$4,10))-(1000*LOG(M196,10)))))</f>
        <v>0</v>
      </c>
      <c r="P196" s="3">
        <f>IF(O196="",0,(P$4*(101+(1000*LOG(O$4,10))-(1000*LOG(O196,10)))))</f>
        <v>0</v>
      </c>
      <c r="R196" s="5">
        <f>IF(Q196="",0,(R$4*(101+(1000*LOG(Q$4,10))-(1000*LOG(Q196,10)))))</f>
        <v>0</v>
      </c>
      <c r="T196" s="3">
        <f>IF(S196="",0,(T$4*(101+(1000*LOG(S$4,10))-(1000*LOG(S196,10)))))</f>
        <v>0</v>
      </c>
      <c r="V196" s="3">
        <f>IF(U196="",0,(V$4*(101+(1000*LOG(U$4,10))-(1000*LOG(U196,10)))))</f>
        <v>0</v>
      </c>
      <c r="X196" s="3">
        <f>IF(W196="",0,(X$4*(101+(1000*LOG(W$4,10))-(1000*LOG(W196,10)))))</f>
        <v>0</v>
      </c>
      <c r="Z196" s="3">
        <f>IF(Y196="",0,(Z$4*(101+(1000*LOG(Y$4,10))-(1000*LOG(Y196,10)))))</f>
        <v>0</v>
      </c>
      <c r="AB196" s="3">
        <f>IF(AA196="",0,(AB$4*(101+(1000*LOG(AA$4,10))-(1000*LOG(AA196,10)))))</f>
        <v>0</v>
      </c>
      <c r="AD196" s="3">
        <f>IF(AC196="",0,(AD$4*(101+(1000*LOG(AC$4,10))-(1000*LOG(AC196,10)))))</f>
        <v>0</v>
      </c>
      <c r="AF196" s="3">
        <f>IF(AE196="",0,(AF$4*(101+(1000*LOG(AE$4,10))-(1000*LOG(AE196,10)))))</f>
        <v>0</v>
      </c>
      <c r="AH196" s="3">
        <f>IF(AG196="",0,(AH$4*(101+(1000*LOG(AG$4,10))-(1000*LOG(AG196,10)))))</f>
        <v>0</v>
      </c>
      <c r="AJ196" s="3">
        <f>IF(AI196="",0,(AJ$4*(101+(1000*LOG(AI$4,10))-(1000*LOG(AI196,10)))))</f>
        <v>0</v>
      </c>
      <c r="AL196" s="3">
        <f>IF(AK196="",0,(AL$4*(101+(1000*LOG(AK$4,10))-(1000*LOG(AK196,10)))))</f>
        <v>0</v>
      </c>
      <c r="AN196" s="3">
        <f>IF(AM196="",0,(AN$4*(101+(1000*LOG(AM$4,10))-(1000*LOG(AM196,10)))))</f>
        <v>0</v>
      </c>
      <c r="AP196" s="3">
        <f>IF(AO196="",0,(AP$4*(101+(1000*LOG(AO$4,10))-(1000*LOG(AO196,10)))))</f>
        <v>0</v>
      </c>
      <c r="AQ196" s="3">
        <f>N196+P196+R196+T196+V196+X196+Z196+AB196+AD196+AF196+AH196+AJ196+AL196+AN196+AP196</f>
        <v>0</v>
      </c>
      <c r="AR196" s="6">
        <f>BL196</f>
        <v>0</v>
      </c>
      <c r="AS196" s="4" t="s">
        <v>626</v>
      </c>
      <c r="AT196" s="3">
        <f>IF(AS196="*",AR196*0.05,0)</f>
        <v>0</v>
      </c>
      <c r="AU196" s="7">
        <f>AR196+AT196</f>
        <v>0</v>
      </c>
      <c r="AV196" s="26" t="s">
        <v>522</v>
      </c>
      <c r="AW196" s="3">
        <f>N196</f>
        <v>0</v>
      </c>
      <c r="AX196" s="3">
        <f>P196</f>
        <v>0</v>
      </c>
      <c r="AY196" s="3">
        <f>R196</f>
        <v>0</v>
      </c>
      <c r="AZ196" s="3">
        <f>T196</f>
        <v>0</v>
      </c>
      <c r="BA196" s="3">
        <f>V196</f>
        <v>0</v>
      </c>
      <c r="BB196" s="3">
        <f>X196</f>
        <v>0</v>
      </c>
      <c r="BC196" s="3">
        <f>Z196</f>
        <v>0</v>
      </c>
      <c r="BD196" s="3">
        <f>AB196</f>
        <v>0</v>
      </c>
      <c r="BE196" s="3">
        <f>AD196</f>
        <v>0</v>
      </c>
      <c r="BF196" s="3">
        <f>AF196</f>
        <v>0</v>
      </c>
      <c r="BG196" s="3">
        <f>AH196</f>
        <v>0</v>
      </c>
      <c r="BH196" s="3">
        <f>AJ196</f>
        <v>0</v>
      </c>
      <c r="BI196" s="3">
        <f>AL196</f>
        <v>0</v>
      </c>
      <c r="BJ196" s="3">
        <f>AN196</f>
        <v>0</v>
      </c>
      <c r="BK196" s="3">
        <f>AP196</f>
        <v>0</v>
      </c>
      <c r="BL196" s="8">
        <f>(LARGE(AW196:BK196,1))+(LARGE(AW196:BK196,2))+(LARGE(AW196:BK196,3))+(LARGE(AW196:BK196,4))+(LARGE(AW196:BK196,5))</f>
        <v>0</v>
      </c>
    </row>
    <row r="197" spans="1:64" ht="12">
      <c r="A197" s="4">
        <f>COUNTIF(AW197:BK197,"&gt;0")</f>
        <v>0</v>
      </c>
      <c r="B197" s="2">
        <v>24244</v>
      </c>
      <c r="C197" s="3">
        <f>DATEDIF(B197,$C$4,"Y")</f>
        <v>51</v>
      </c>
      <c r="D197" s="1" t="s">
        <v>301</v>
      </c>
      <c r="E197" s="1" t="str">
        <f>IF(C197&lt;46,"YES","NO")</f>
        <v>NO</v>
      </c>
      <c r="F197" s="1" t="str">
        <f>IF(AND(C197&gt;45,C197&lt;66),"YES","NO")</f>
        <v>YES</v>
      </c>
      <c r="G197" s="1" t="str">
        <f>IF(AND(C197&gt;65,C197&lt;100),"YES","NO")</f>
        <v>NO</v>
      </c>
      <c r="H197" s="1" t="s">
        <v>415</v>
      </c>
      <c r="I197" s="1">
        <v>1</v>
      </c>
      <c r="J197" s="1">
        <f>J196+1</f>
        <v>193</v>
      </c>
      <c r="K197" s="1" t="s">
        <v>234</v>
      </c>
      <c r="L197" s="1" t="s">
        <v>233</v>
      </c>
      <c r="N197" s="3">
        <f>IF(M197="",0,(N$4*(101+(1000*LOG(M$4,10))-(1000*LOG(M197,10)))))</f>
        <v>0</v>
      </c>
      <c r="P197" s="3">
        <f>IF(O197="",0,(P$4*(101+(1000*LOG(O$4,10))-(1000*LOG(O197,10)))))</f>
        <v>0</v>
      </c>
      <c r="R197" s="5">
        <f>IF(Q197="",0,(R$4*(101+(1000*LOG(Q$4,10))-(1000*LOG(Q197,10)))))</f>
        <v>0</v>
      </c>
      <c r="T197" s="3">
        <f>IF(S197="",0,(T$4*(101+(1000*LOG(S$4,10))-(1000*LOG(S197,10)))))</f>
        <v>0</v>
      </c>
      <c r="V197" s="3">
        <f>IF(U197="",0,(V$4*(101+(1000*LOG(U$4,10))-(1000*LOG(U197,10)))))</f>
        <v>0</v>
      </c>
      <c r="X197" s="3">
        <f>IF(W197="",0,(X$4*(101+(1000*LOG(W$4,10))-(1000*LOG(W197,10)))))</f>
        <v>0</v>
      </c>
      <c r="Z197" s="3">
        <f>IF(Y197="",0,(Z$4*(101+(1000*LOG(Y$4,10))-(1000*LOG(Y197,10)))))</f>
        <v>0</v>
      </c>
      <c r="AB197" s="3">
        <f>IF(AA197="",0,(AB$4*(101+(1000*LOG(AA$4,10))-(1000*LOG(AA197,10)))))</f>
        <v>0</v>
      </c>
      <c r="AD197" s="3">
        <f>IF(AC197="",0,(AD$4*(101+(1000*LOG(AC$4,10))-(1000*LOG(AC197,10)))))</f>
        <v>0</v>
      </c>
      <c r="AF197" s="3">
        <f>IF(AE197="",0,(AF$4*(101+(1000*LOG(AE$4,10))-(1000*LOG(AE197,10)))))</f>
        <v>0</v>
      </c>
      <c r="AH197" s="3">
        <f>IF(AG197="",0,(AH$4*(101+(1000*LOG(AG$4,10))-(1000*LOG(AG197,10)))))</f>
        <v>0</v>
      </c>
      <c r="AJ197" s="3">
        <f>IF(AI197="",0,(AJ$4*(101+(1000*LOG(AI$4,10))-(1000*LOG(AI197,10)))))</f>
        <v>0</v>
      </c>
      <c r="AL197" s="3">
        <f>IF(AK197="",0,(AL$4*(101+(1000*LOG(AK$4,10))-(1000*LOG(AK197,10)))))</f>
        <v>0</v>
      </c>
      <c r="AN197" s="3">
        <f>IF(AM197="",0,(AN$4*(101+(1000*LOG(AM$4,10))-(1000*LOG(AM197,10)))))</f>
        <v>0</v>
      </c>
      <c r="AP197" s="3">
        <f>IF(AO197="",0,(AP$4*(101+(1000*LOG(AO$4,10))-(1000*LOG(AO197,10)))))</f>
        <v>0</v>
      </c>
      <c r="AQ197" s="3">
        <f>N197+P197+R197+T197+V197+X197+Z197+AB197+AD197+AF197+AH197+AJ197+AL197+AN197+AP197</f>
        <v>0</v>
      </c>
      <c r="AR197" s="6">
        <f>BL197</f>
        <v>0</v>
      </c>
      <c r="AS197" s="4" t="s">
        <v>626</v>
      </c>
      <c r="AT197" s="3">
        <f>IF(AS197="*",AR197*0.05,0)</f>
        <v>0</v>
      </c>
      <c r="AU197" s="7">
        <f>AR197+AT197</f>
        <v>0</v>
      </c>
      <c r="AV197" s="26" t="s">
        <v>27</v>
      </c>
      <c r="AW197" s="3">
        <f>N197</f>
        <v>0</v>
      </c>
      <c r="AX197" s="3">
        <f>P197</f>
        <v>0</v>
      </c>
      <c r="AY197" s="3">
        <f>R197</f>
        <v>0</v>
      </c>
      <c r="AZ197" s="3">
        <f>T197</f>
        <v>0</v>
      </c>
      <c r="BA197" s="3">
        <f>V197</f>
        <v>0</v>
      </c>
      <c r="BB197" s="3">
        <f>X197</f>
        <v>0</v>
      </c>
      <c r="BC197" s="3">
        <f>Z197</f>
        <v>0</v>
      </c>
      <c r="BD197" s="3">
        <f>AB197</f>
        <v>0</v>
      </c>
      <c r="BE197" s="3">
        <f>AD197</f>
        <v>0</v>
      </c>
      <c r="BF197" s="3">
        <f>AF197</f>
        <v>0</v>
      </c>
      <c r="BG197" s="3">
        <f>AH197</f>
        <v>0</v>
      </c>
      <c r="BH197" s="3">
        <f>AJ197</f>
        <v>0</v>
      </c>
      <c r="BI197" s="3">
        <f>AL197</f>
        <v>0</v>
      </c>
      <c r="BJ197" s="3">
        <f>AN197</f>
        <v>0</v>
      </c>
      <c r="BK197" s="3">
        <f>AP197</f>
        <v>0</v>
      </c>
      <c r="BL197" s="8">
        <f>(LARGE(AW197:BK197,1))+(LARGE(AW197:BK197,2))+(LARGE(AW197:BK197,3))+(LARGE(AW197:BK197,4))+(LARGE(AW197:BK197,5))</f>
        <v>0</v>
      </c>
    </row>
    <row r="198" spans="1:64" ht="12">
      <c r="A198" s="4">
        <f>COUNTIF(AW198:BK198,"&gt;0")</f>
        <v>0</v>
      </c>
      <c r="B198" s="2">
        <v>1</v>
      </c>
      <c r="C198" s="3">
        <f>DATEDIF(B198,$C$4,"Y")</f>
        <v>118</v>
      </c>
      <c r="D198" s="1" t="s">
        <v>92</v>
      </c>
      <c r="E198" s="1" t="str">
        <f>IF(C198&lt;46,"YES","NO")</f>
        <v>NO</v>
      </c>
      <c r="F198" s="1" t="str">
        <f>IF(AND(C198&gt;45,C198&lt;66),"YES","NO")</f>
        <v>NO</v>
      </c>
      <c r="G198" s="1" t="str">
        <f>IF(AND(C198&gt;65,C198&lt;100),"YES","NO")</f>
        <v>NO</v>
      </c>
      <c r="H198" s="1" t="s">
        <v>94</v>
      </c>
      <c r="J198" s="1">
        <f>J197+1</f>
        <v>194</v>
      </c>
      <c r="K198" s="1" t="s">
        <v>216</v>
      </c>
      <c r="L198" s="1" t="s">
        <v>446</v>
      </c>
      <c r="N198" s="3">
        <f>IF(M198="",0,(N$4*(101+(1000*LOG(M$4,10))-(1000*LOG(M198,10)))))</f>
        <v>0</v>
      </c>
      <c r="P198" s="3">
        <f>IF(O198="",0,(P$4*(101+(1000*LOG(O$4,10))-(1000*LOG(O198,10)))))</f>
        <v>0</v>
      </c>
      <c r="R198" s="5">
        <f>IF(Q198="",0,(R$4*(101+(1000*LOG(Q$4,10))-(1000*LOG(Q198,10)))))</f>
        <v>0</v>
      </c>
      <c r="T198" s="3">
        <f>IF(S198="",0,(T$4*(101+(1000*LOG(S$4,10))-(1000*LOG(S198,10)))))</f>
        <v>0</v>
      </c>
      <c r="V198" s="3">
        <f>IF(U198="",0,(V$4*(101+(1000*LOG(U$4,10))-(1000*LOG(U198,10)))))</f>
        <v>0</v>
      </c>
      <c r="X198" s="3">
        <f>IF(W198="",0,(X$4*(101+(1000*LOG(W$4,10))-(1000*LOG(W198,10)))))</f>
        <v>0</v>
      </c>
      <c r="Z198" s="3">
        <f>IF(Y198="",0,(Z$4*(101+(1000*LOG(Y$4,10))-(1000*LOG(Y198,10)))))</f>
        <v>0</v>
      </c>
      <c r="AB198" s="3">
        <f>IF(AA198="",0,(AB$4*(101+(1000*LOG(AA$4,10))-(1000*LOG(AA198,10)))))</f>
        <v>0</v>
      </c>
      <c r="AD198" s="3">
        <f>IF(AC198="",0,(AD$4*(101+(1000*LOG(AC$4,10))-(1000*LOG(AC198,10)))))</f>
        <v>0</v>
      </c>
      <c r="AF198" s="3">
        <f>IF(AE198="",0,(AF$4*(101+(1000*LOG(AE$4,10))-(1000*LOG(AE198,10)))))</f>
        <v>0</v>
      </c>
      <c r="AH198" s="3">
        <f>IF(AG198="",0,(AH$4*(101+(1000*LOG(AG$4,10))-(1000*LOG(AG198,10)))))</f>
        <v>0</v>
      </c>
      <c r="AJ198" s="3">
        <f>IF(AI198="",0,(AJ$4*(101+(1000*LOG(AI$4,10))-(1000*LOG(AI198,10)))))</f>
        <v>0</v>
      </c>
      <c r="AL198" s="3">
        <f>IF(AK198="",0,(AL$4*(101+(1000*LOG(AK$4,10))-(1000*LOG(AK198,10)))))</f>
        <v>0</v>
      </c>
      <c r="AN198" s="3">
        <f>IF(AM198="",0,(AN$4*(101+(1000*LOG(AM$4,10))-(1000*LOG(AM198,10)))))</f>
        <v>0</v>
      </c>
      <c r="AP198" s="3">
        <f>IF(AO198="",0,(AP$4*(101+(1000*LOG(AO$4,10))-(1000*LOG(AO198,10)))))</f>
        <v>0</v>
      </c>
      <c r="AQ198" s="3">
        <f>N198+P198+R198+T198+V198+X198+Z198+AB198+AD198+AF198+AH198+AJ198+AL198+AN198+AP198</f>
        <v>0</v>
      </c>
      <c r="AR198" s="6">
        <f>BL198</f>
        <v>0</v>
      </c>
      <c r="AS198" s="4" t="s">
        <v>626</v>
      </c>
      <c r="AT198" s="3">
        <f>IF(AS198="*",AR198*0.05,0)</f>
        <v>0</v>
      </c>
      <c r="AU198" s="7">
        <f>AR198+AT198</f>
        <v>0</v>
      </c>
      <c r="AV198" s="26" t="s">
        <v>522</v>
      </c>
      <c r="AW198" s="3">
        <f>N198</f>
        <v>0</v>
      </c>
      <c r="AX198" s="3">
        <f>P198</f>
        <v>0</v>
      </c>
      <c r="AY198" s="3">
        <f>R198</f>
        <v>0</v>
      </c>
      <c r="AZ198" s="3">
        <f>T198</f>
        <v>0</v>
      </c>
      <c r="BA198" s="3">
        <f>V198</f>
        <v>0</v>
      </c>
      <c r="BB198" s="3">
        <f>X198</f>
        <v>0</v>
      </c>
      <c r="BC198" s="3">
        <f>Z198</f>
        <v>0</v>
      </c>
      <c r="BD198" s="3">
        <f>AB198</f>
        <v>0</v>
      </c>
      <c r="BE198" s="3">
        <f>AD198</f>
        <v>0</v>
      </c>
      <c r="BF198" s="3">
        <f>AF198</f>
        <v>0</v>
      </c>
      <c r="BG198" s="3">
        <f>AH198</f>
        <v>0</v>
      </c>
      <c r="BH198" s="3">
        <f>AJ198</f>
        <v>0</v>
      </c>
      <c r="BI198" s="3">
        <f>AL198</f>
        <v>0</v>
      </c>
      <c r="BJ198" s="3">
        <f>AN198</f>
        <v>0</v>
      </c>
      <c r="BK198" s="3">
        <f>AP198</f>
        <v>0</v>
      </c>
      <c r="BL198" s="8">
        <f>(LARGE(AW198:BK198,1))+(LARGE(AW198:BK198,2))+(LARGE(AW198:BK198,3))+(LARGE(AW198:BK198,4))+(LARGE(AW198:BK198,5))</f>
        <v>0</v>
      </c>
    </row>
    <row r="199" spans="1:64" ht="12">
      <c r="A199" s="4">
        <f>COUNTIF(AW199:BK199,"&gt;0")</f>
        <v>0</v>
      </c>
      <c r="B199" s="2">
        <v>1</v>
      </c>
      <c r="C199" s="3">
        <f>DATEDIF(B199,$C$4,"Y")</f>
        <v>118</v>
      </c>
      <c r="D199" s="1" t="s">
        <v>469</v>
      </c>
      <c r="E199" s="1" t="str">
        <f>IF(C199&lt;46,"YES","NO")</f>
        <v>NO</v>
      </c>
      <c r="F199" s="1" t="str">
        <f>IF(AND(C199&gt;45,C199&lt;66),"YES","NO")</f>
        <v>NO</v>
      </c>
      <c r="G199" s="1" t="str">
        <f>IF(AND(C199&gt;65,C199&lt;100),"YES","NO")</f>
        <v>NO</v>
      </c>
      <c r="J199" s="1">
        <f>J198+1</f>
        <v>195</v>
      </c>
      <c r="K199" s="1" t="s">
        <v>41</v>
      </c>
      <c r="L199" s="1" t="s">
        <v>199</v>
      </c>
      <c r="N199" s="3">
        <f>IF(M199="",0,(N$4*(101+(1000*LOG(M$4,10))-(1000*LOG(M199,10)))))</f>
        <v>0</v>
      </c>
      <c r="P199" s="3">
        <f>IF(O199="",0,(P$4*(101+(1000*LOG(O$4,10))-(1000*LOG(O199,10)))))</f>
        <v>0</v>
      </c>
      <c r="R199" s="5">
        <f>IF(Q199="",0,(R$4*(101+(1000*LOG(Q$4,10))-(1000*LOG(Q199,10)))))</f>
        <v>0</v>
      </c>
      <c r="T199" s="3">
        <f>IF(S199="",0,(T$4*(101+(1000*LOG(S$4,10))-(1000*LOG(S199,10)))))</f>
        <v>0</v>
      </c>
      <c r="V199" s="3">
        <f>IF(U199="",0,(V$4*(101+(1000*LOG(U$4,10))-(1000*LOG(U199,10)))))</f>
        <v>0</v>
      </c>
      <c r="X199" s="3">
        <f>IF(W199="",0,(X$4*(101+(1000*LOG(W$4,10))-(1000*LOG(W199,10)))))</f>
        <v>0</v>
      </c>
      <c r="Z199" s="3">
        <f>IF(Y199="",0,(Z$4*(101+(1000*LOG(Y$4,10))-(1000*LOG(Y199,10)))))</f>
        <v>0</v>
      </c>
      <c r="AB199" s="3">
        <f>IF(AA199="",0,(AB$4*(101+(1000*LOG(AA$4,10))-(1000*LOG(AA199,10)))))</f>
        <v>0</v>
      </c>
      <c r="AD199" s="3">
        <f>IF(AC199="",0,(AD$4*(101+(1000*LOG(AC$4,10))-(1000*LOG(AC199,10)))))</f>
        <v>0</v>
      </c>
      <c r="AF199" s="3">
        <f>IF(AE199="",0,(AF$4*(101+(1000*LOG(AE$4,10))-(1000*LOG(AE199,10)))))</f>
        <v>0</v>
      </c>
      <c r="AH199" s="3">
        <f>IF(AG199="",0,(AH$4*(101+(1000*LOG(AG$4,10))-(1000*LOG(AG199,10)))))</f>
        <v>0</v>
      </c>
      <c r="AJ199" s="3">
        <f>IF(AI199="",0,(AJ$4*(101+(1000*LOG(AI$4,10))-(1000*LOG(AI199,10)))))</f>
        <v>0</v>
      </c>
      <c r="AL199" s="3">
        <f>IF(AK199="",0,(AL$4*(101+(1000*LOG(AK$4,10))-(1000*LOG(AK199,10)))))</f>
        <v>0</v>
      </c>
      <c r="AN199" s="3">
        <f>IF(AM199="",0,(AN$4*(101+(1000*LOG(AM$4,10))-(1000*LOG(AM199,10)))))</f>
        <v>0</v>
      </c>
      <c r="AP199" s="3">
        <f>IF(AO199="",0,(AP$4*(101+(1000*LOG(AO$4,10))-(1000*LOG(AO199,10)))))</f>
        <v>0</v>
      </c>
      <c r="AQ199" s="3">
        <f>N199+P199+R199+T199+V199+X199+Z199+AB199+AD199+AF199+AH199+AJ199+AL199+AN199+AP199</f>
        <v>0</v>
      </c>
      <c r="AR199" s="6">
        <f>BL199</f>
        <v>0</v>
      </c>
      <c r="AS199" s="4" t="s">
        <v>626</v>
      </c>
      <c r="AT199" s="3">
        <f>IF(AS199="*",AR199*0.05,0)</f>
        <v>0</v>
      </c>
      <c r="AU199" s="7">
        <f>AR199+AT199</f>
        <v>0</v>
      </c>
      <c r="AV199" s="4" t="s">
        <v>160</v>
      </c>
      <c r="AW199" s="3">
        <f>N199</f>
        <v>0</v>
      </c>
      <c r="AX199" s="3">
        <f>P199</f>
        <v>0</v>
      </c>
      <c r="AY199" s="3">
        <f>R199</f>
        <v>0</v>
      </c>
      <c r="AZ199" s="3">
        <f>T199</f>
        <v>0</v>
      </c>
      <c r="BA199" s="3">
        <f>V199</f>
        <v>0</v>
      </c>
      <c r="BB199" s="3">
        <f>X199</f>
        <v>0</v>
      </c>
      <c r="BC199" s="3">
        <f>Z199</f>
        <v>0</v>
      </c>
      <c r="BD199" s="3">
        <f>AB199</f>
        <v>0</v>
      </c>
      <c r="BE199" s="3">
        <f>AD199</f>
        <v>0</v>
      </c>
      <c r="BF199" s="3">
        <f>AF199</f>
        <v>0</v>
      </c>
      <c r="BG199" s="3">
        <f>AH199</f>
        <v>0</v>
      </c>
      <c r="BH199" s="3">
        <f>AJ199</f>
        <v>0</v>
      </c>
      <c r="BI199" s="3">
        <f>AL199</f>
        <v>0</v>
      </c>
      <c r="BJ199" s="3">
        <f>AN199</f>
        <v>0</v>
      </c>
      <c r="BK199" s="3">
        <f>AP199</f>
        <v>0</v>
      </c>
      <c r="BL199" s="8">
        <f>(LARGE(AW199:BK199,1))+(LARGE(AW199:BK199,2))+(LARGE(AW199:BK199,3))+(LARGE(AW199:BK199,4))+(LARGE(AW199:BK199,5))</f>
        <v>0</v>
      </c>
    </row>
    <row r="200" spans="1:64" ht="12">
      <c r="A200" s="4">
        <f>COUNTIF(AW200:BK200,"&gt;0")</f>
        <v>0</v>
      </c>
      <c r="B200" s="2">
        <v>1</v>
      </c>
      <c r="C200" s="3">
        <f>DATEDIF(B200,$C$4,"Y")</f>
        <v>118</v>
      </c>
      <c r="D200" s="1" t="s">
        <v>50</v>
      </c>
      <c r="E200" s="1" t="str">
        <f>IF(C200&lt;46,"YES","NO")</f>
        <v>NO</v>
      </c>
      <c r="F200" s="1" t="str">
        <f>IF(AND(C200&gt;45,C200&lt;66),"YES","NO")</f>
        <v>NO</v>
      </c>
      <c r="G200" s="1" t="str">
        <f>IF(AND(C200&gt;65,C200&lt;100),"YES","NO")</f>
        <v>NO</v>
      </c>
      <c r="H200" s="1" t="s">
        <v>94</v>
      </c>
      <c r="I200" s="1">
        <v>3</v>
      </c>
      <c r="J200" s="1">
        <f>J199+1</f>
        <v>196</v>
      </c>
      <c r="K200" s="1" t="s">
        <v>409</v>
      </c>
      <c r="L200" s="1" t="s">
        <v>410</v>
      </c>
      <c r="N200" s="3">
        <f>IF(M200="",0,(N$4*(101+(1000*LOG(M$4,10))-(1000*LOG(M200,10)))))</f>
        <v>0</v>
      </c>
      <c r="P200" s="3">
        <f>IF(O200="",0,(P$4*(101+(1000*LOG(O$4,10))-(1000*LOG(O200,10)))))</f>
        <v>0</v>
      </c>
      <c r="R200" s="5">
        <f>IF(Q200="",0,(R$4*(101+(1000*LOG(Q$4,10))-(1000*LOG(Q200,10)))))</f>
        <v>0</v>
      </c>
      <c r="T200" s="3">
        <f>IF(S200="",0,(T$4*(101+(1000*LOG(S$4,10))-(1000*LOG(S200,10)))))</f>
        <v>0</v>
      </c>
      <c r="V200" s="3">
        <f>IF(U200="",0,(V$4*(101+(1000*LOG(U$4,10))-(1000*LOG(U200,10)))))</f>
        <v>0</v>
      </c>
      <c r="X200" s="3">
        <f>IF(W200="",0,(X$4*(101+(1000*LOG(W$4,10))-(1000*LOG(W200,10)))))</f>
        <v>0</v>
      </c>
      <c r="Z200" s="3">
        <f>IF(Y200="",0,(Z$4*(101+(1000*LOG(Y$4,10))-(1000*LOG(Y200,10)))))</f>
        <v>0</v>
      </c>
      <c r="AB200" s="3">
        <f>IF(AA200="",0,(AB$4*(101+(1000*LOG(AA$4,10))-(1000*LOG(AA200,10)))))</f>
        <v>0</v>
      </c>
      <c r="AD200" s="3">
        <f>IF(AC200="",0,(AD$4*(101+(1000*LOG(AC$4,10))-(1000*LOG(AC200,10)))))</f>
        <v>0</v>
      </c>
      <c r="AF200" s="3">
        <f>IF(AE200="",0,(AF$4*(101+(1000*LOG(AE$4,10))-(1000*LOG(AE200,10)))))</f>
        <v>0</v>
      </c>
      <c r="AH200" s="3">
        <f>IF(AG200="",0,(AH$4*(101+(1000*LOG(AG$4,10))-(1000*LOG(AG200,10)))))</f>
        <v>0</v>
      </c>
      <c r="AJ200" s="3">
        <f>IF(AI200="",0,(AJ$4*(101+(1000*LOG(AI$4,10))-(1000*LOG(AI200,10)))))</f>
        <v>0</v>
      </c>
      <c r="AL200" s="3">
        <f>IF(AK200="",0,(AL$4*(101+(1000*LOG(AK$4,10))-(1000*LOG(AK200,10)))))</f>
        <v>0</v>
      </c>
      <c r="AN200" s="3">
        <f>IF(AM200="",0,(AN$4*(101+(1000*LOG(AM$4,10))-(1000*LOG(AM200,10)))))</f>
        <v>0</v>
      </c>
      <c r="AP200" s="3">
        <f>IF(AO200="",0,(AP$4*(101+(1000*LOG(AO$4,10))-(1000*LOG(AO200,10)))))</f>
        <v>0</v>
      </c>
      <c r="AQ200" s="3">
        <f>N200+P200+R200+T200+V200+X200+Z200+AB200+AD200+AF200+AH200+AJ200+AL200+AN200+AP200</f>
        <v>0</v>
      </c>
      <c r="AR200" s="6">
        <f>BL200</f>
        <v>0</v>
      </c>
      <c r="AS200" s="4" t="s">
        <v>626</v>
      </c>
      <c r="AT200" s="3">
        <f>IF(AS200="*",AR200*0.05,0)</f>
        <v>0</v>
      </c>
      <c r="AU200" s="7">
        <f>AR200+AT200</f>
        <v>0</v>
      </c>
      <c r="AV200" s="26" t="s">
        <v>522</v>
      </c>
      <c r="AW200" s="3">
        <f>N200</f>
        <v>0</v>
      </c>
      <c r="AX200" s="3">
        <f>P200</f>
        <v>0</v>
      </c>
      <c r="AY200" s="3">
        <f>R200</f>
        <v>0</v>
      </c>
      <c r="AZ200" s="3">
        <f>T200</f>
        <v>0</v>
      </c>
      <c r="BA200" s="3">
        <f>V200</f>
        <v>0</v>
      </c>
      <c r="BB200" s="3">
        <f>X200</f>
        <v>0</v>
      </c>
      <c r="BC200" s="3">
        <f>Z200</f>
        <v>0</v>
      </c>
      <c r="BD200" s="3">
        <f>AB200</f>
        <v>0</v>
      </c>
      <c r="BE200" s="3">
        <f>AD200</f>
        <v>0</v>
      </c>
      <c r="BF200" s="3">
        <f>AF200</f>
        <v>0</v>
      </c>
      <c r="BG200" s="3">
        <f>AH200</f>
        <v>0</v>
      </c>
      <c r="BH200" s="3">
        <f>AJ200</f>
        <v>0</v>
      </c>
      <c r="BI200" s="3">
        <f>AL200</f>
        <v>0</v>
      </c>
      <c r="BJ200" s="3">
        <f>AN200</f>
        <v>0</v>
      </c>
      <c r="BK200" s="3">
        <f>AP200</f>
        <v>0</v>
      </c>
      <c r="BL200" s="8">
        <f>(LARGE(AW200:BK200,1))+(LARGE(AW200:BK200,2))+(LARGE(AW200:BK200,3))+(LARGE(AW200:BK200,4))+(LARGE(AW200:BK200,5))</f>
        <v>0</v>
      </c>
    </row>
    <row r="201" spans="1:64" ht="12">
      <c r="A201" s="4">
        <f>COUNTIF(AW201:BK201,"&gt;0")</f>
        <v>0</v>
      </c>
      <c r="B201" s="2">
        <v>1</v>
      </c>
      <c r="C201" s="3">
        <f>DATEDIF(B201,$C$4,"Y")</f>
        <v>118</v>
      </c>
      <c r="D201" s="1" t="s">
        <v>50</v>
      </c>
      <c r="E201" s="1" t="str">
        <f>IF(C201&lt;46,"YES","NO")</f>
        <v>NO</v>
      </c>
      <c r="F201" s="1" t="str">
        <f>IF(AND(C201&gt;45,C201&lt;66),"YES","NO")</f>
        <v>NO</v>
      </c>
      <c r="G201" s="1" t="str">
        <f>IF(AND(C201&gt;65,C201&lt;100),"YES","NO")</f>
        <v>NO</v>
      </c>
      <c r="J201" s="1">
        <f>J200+1</f>
        <v>197</v>
      </c>
      <c r="K201" s="1" t="s">
        <v>397</v>
      </c>
      <c r="L201" s="1" t="s">
        <v>398</v>
      </c>
      <c r="N201" s="3">
        <f>IF(M201="",0,(N$4*(101+(1000*LOG(M$4,10))-(1000*LOG(M201,10)))))</f>
        <v>0</v>
      </c>
      <c r="P201" s="3">
        <f>IF(O201="",0,(P$4*(101+(1000*LOG(O$4,10))-(1000*LOG(O201,10)))))</f>
        <v>0</v>
      </c>
      <c r="R201" s="5">
        <f>IF(Q201="",0,(R$4*(101+(1000*LOG(Q$4,10))-(1000*LOG(Q201,10)))))</f>
        <v>0</v>
      </c>
      <c r="T201" s="3">
        <f>IF(S201="",0,(T$4*(101+(1000*LOG(S$4,10))-(1000*LOG(S201,10)))))</f>
        <v>0</v>
      </c>
      <c r="V201" s="3">
        <f>IF(U201="",0,(V$4*(101+(1000*LOG(U$4,10))-(1000*LOG(U201,10)))))</f>
        <v>0</v>
      </c>
      <c r="X201" s="3">
        <f>IF(W201="",0,(X$4*(101+(1000*LOG(W$4,10))-(1000*LOG(W201,10)))))</f>
        <v>0</v>
      </c>
      <c r="Z201" s="3">
        <f>IF(Y201="",0,(Z$4*(101+(1000*LOG(Y$4,10))-(1000*LOG(Y201,10)))))</f>
        <v>0</v>
      </c>
      <c r="AB201" s="3">
        <f>IF(AA201="",0,(AB$4*(101+(1000*LOG(AA$4,10))-(1000*LOG(AA201,10)))))</f>
        <v>0</v>
      </c>
      <c r="AD201" s="3">
        <f>IF(AC201="",0,(AD$4*(101+(1000*LOG(AC$4,10))-(1000*LOG(AC201,10)))))</f>
        <v>0</v>
      </c>
      <c r="AF201" s="3">
        <f>IF(AE201="",0,(AF$4*(101+(1000*LOG(AE$4,10))-(1000*LOG(AE201,10)))))</f>
        <v>0</v>
      </c>
      <c r="AH201" s="3">
        <f>IF(AG201="",0,(AH$4*(101+(1000*LOG(AG$4,10))-(1000*LOG(AG201,10)))))</f>
        <v>0</v>
      </c>
      <c r="AJ201" s="3">
        <f>IF(AI201="",0,(AJ$4*(101+(1000*LOG(AI$4,10))-(1000*LOG(AI201,10)))))</f>
        <v>0</v>
      </c>
      <c r="AL201" s="3">
        <f>IF(AK201="",0,(AL$4*(101+(1000*LOG(AK$4,10))-(1000*LOG(AK201,10)))))</f>
        <v>0</v>
      </c>
      <c r="AN201" s="3">
        <f>IF(AM201="",0,(AN$4*(101+(1000*LOG(AM$4,10))-(1000*LOG(AM201,10)))))</f>
        <v>0</v>
      </c>
      <c r="AP201" s="3">
        <f>IF(AO201="",0,(AP$4*(101+(1000*LOG(AO$4,10))-(1000*LOG(AO201,10)))))</f>
        <v>0</v>
      </c>
      <c r="AQ201" s="3">
        <f>N201+P201+R201+T201+V201+X201+Z201+AB201+AD201+AF201+AH201+AJ201+AL201+AN201+AP201</f>
        <v>0</v>
      </c>
      <c r="AR201" s="6">
        <f>BL201</f>
        <v>0</v>
      </c>
      <c r="AS201" s="4" t="s">
        <v>626</v>
      </c>
      <c r="AT201" s="3">
        <f>IF(AS201="*",AR201*0.05,0)</f>
        <v>0</v>
      </c>
      <c r="AU201" s="7">
        <f>AR201+AT201</f>
        <v>0</v>
      </c>
      <c r="AV201" s="26" t="s">
        <v>522</v>
      </c>
      <c r="AW201" s="3">
        <f>N201</f>
        <v>0</v>
      </c>
      <c r="AX201" s="3">
        <f>P201</f>
        <v>0</v>
      </c>
      <c r="AY201" s="3">
        <f>R201</f>
        <v>0</v>
      </c>
      <c r="AZ201" s="3">
        <f>T201</f>
        <v>0</v>
      </c>
      <c r="BA201" s="3">
        <f>V201</f>
        <v>0</v>
      </c>
      <c r="BB201" s="3">
        <f>X201</f>
        <v>0</v>
      </c>
      <c r="BC201" s="3">
        <f>Z201</f>
        <v>0</v>
      </c>
      <c r="BD201" s="3">
        <f>AB201</f>
        <v>0</v>
      </c>
      <c r="BE201" s="3">
        <f>AD201</f>
        <v>0</v>
      </c>
      <c r="BF201" s="3">
        <f>AF201</f>
        <v>0</v>
      </c>
      <c r="BG201" s="3">
        <f>AH201</f>
        <v>0</v>
      </c>
      <c r="BH201" s="3">
        <f>AJ201</f>
        <v>0</v>
      </c>
      <c r="BI201" s="3">
        <f>AL201</f>
        <v>0</v>
      </c>
      <c r="BJ201" s="3">
        <f>AN201</f>
        <v>0</v>
      </c>
      <c r="BK201" s="3">
        <f>AP201</f>
        <v>0</v>
      </c>
      <c r="BL201" s="8">
        <f>(LARGE(AW201:BK201,1))+(LARGE(AW201:BK201,2))+(LARGE(AW201:BK201,3))+(LARGE(AW201:BK201,4))+(LARGE(AW201:BK201,5))</f>
        <v>0</v>
      </c>
    </row>
    <row r="202" spans="1:64" ht="12">
      <c r="A202" s="4">
        <f>COUNTIF(AW202:BK202,"&gt;0")</f>
        <v>0</v>
      </c>
      <c r="B202" s="2">
        <v>1</v>
      </c>
      <c r="C202" s="3">
        <f>DATEDIF(B202,$C$4,"Y")</f>
        <v>118</v>
      </c>
      <c r="D202" s="1" t="s">
        <v>301</v>
      </c>
      <c r="E202" s="1" t="str">
        <f>IF(C202&lt;46,"YES","NO")</f>
        <v>NO</v>
      </c>
      <c r="F202" s="1" t="str">
        <f>IF(AND(C202&gt;45,C202&lt;66),"YES","NO")</f>
        <v>NO</v>
      </c>
      <c r="G202" s="1" t="str">
        <f>IF(AND(C202&gt;65,C202&lt;100),"YES","NO")</f>
        <v>NO</v>
      </c>
      <c r="H202" s="1" t="s">
        <v>94</v>
      </c>
      <c r="I202" s="1">
        <v>3</v>
      </c>
      <c r="J202" s="1">
        <f>J201+1</f>
        <v>198</v>
      </c>
      <c r="K202" s="1" t="s">
        <v>223</v>
      </c>
      <c r="L202" s="1" t="s">
        <v>224</v>
      </c>
      <c r="N202" s="3">
        <f>IF(M202="",0,(N$4*(101+(1000*LOG(M$4,10))-(1000*LOG(M202,10)))))</f>
        <v>0</v>
      </c>
      <c r="P202" s="3">
        <f>IF(O202="",0,(P$4*(101+(1000*LOG(O$4,10))-(1000*LOG(O202,10)))))</f>
        <v>0</v>
      </c>
      <c r="R202" s="5">
        <f>IF(Q202="",0,(R$4*(101+(1000*LOG(Q$4,10))-(1000*LOG(Q202,10)))))</f>
        <v>0</v>
      </c>
      <c r="T202" s="3">
        <f>IF(S202="",0,(T$4*(101+(1000*LOG(S$4,10))-(1000*LOG(S202,10)))))</f>
        <v>0</v>
      </c>
      <c r="V202" s="3">
        <f>IF(U202="",0,(V$4*(101+(1000*LOG(U$4,10))-(1000*LOG(U202,10)))))</f>
        <v>0</v>
      </c>
      <c r="X202" s="3">
        <f>IF(W202="",0,(X$4*(101+(1000*LOG(W$4,10))-(1000*LOG(W202,10)))))</f>
        <v>0</v>
      </c>
      <c r="Z202" s="3">
        <f>IF(Y202="",0,(Z$4*(101+(1000*LOG(Y$4,10))-(1000*LOG(Y202,10)))))</f>
        <v>0</v>
      </c>
      <c r="AB202" s="3">
        <f>IF(AA202="",0,(AB$4*(101+(1000*LOG(AA$4,10))-(1000*LOG(AA202,10)))))</f>
        <v>0</v>
      </c>
      <c r="AD202" s="3">
        <f>IF(AC202="",0,(AD$4*(101+(1000*LOG(AC$4,10))-(1000*LOG(AC202,10)))))</f>
        <v>0</v>
      </c>
      <c r="AF202" s="3">
        <f>IF(AE202="",0,(AF$4*(101+(1000*LOG(AE$4,10))-(1000*LOG(AE202,10)))))</f>
        <v>0</v>
      </c>
      <c r="AH202" s="3">
        <f>IF(AG202="",0,(AH$4*(101+(1000*LOG(AG$4,10))-(1000*LOG(AG202,10)))))</f>
        <v>0</v>
      </c>
      <c r="AJ202" s="3">
        <f>IF(AI202="",0,(AJ$4*(101+(1000*LOG(AI$4,10))-(1000*LOG(AI202,10)))))</f>
        <v>0</v>
      </c>
      <c r="AL202" s="3">
        <f>IF(AK202="",0,(AL$4*(101+(1000*LOG(AK$4,10))-(1000*LOG(AK202,10)))))</f>
        <v>0</v>
      </c>
      <c r="AN202" s="3">
        <f>IF(AM202="",0,(AN$4*(101+(1000*LOG(AM$4,10))-(1000*LOG(AM202,10)))))</f>
        <v>0</v>
      </c>
      <c r="AP202" s="3">
        <f>IF(AO202="",0,(AP$4*(101+(1000*LOG(AO$4,10))-(1000*LOG(AO202,10)))))</f>
        <v>0</v>
      </c>
      <c r="AQ202" s="3">
        <f>N202+P202+R202+T202+V202+X202+Z202+AB202+AD202+AF202+AH202+AJ202+AL202+AN202+AP202</f>
        <v>0</v>
      </c>
      <c r="AR202" s="6">
        <f>BL202</f>
        <v>0</v>
      </c>
      <c r="AS202" s="4" t="s">
        <v>626</v>
      </c>
      <c r="AT202" s="3">
        <f>IF(AS202="*",AR202*0.05,0)</f>
        <v>0</v>
      </c>
      <c r="AU202" s="7">
        <f>AR202+AT202</f>
        <v>0</v>
      </c>
      <c r="AV202" s="26" t="s">
        <v>522</v>
      </c>
      <c r="AW202" s="3">
        <f>N202</f>
        <v>0</v>
      </c>
      <c r="AX202" s="3">
        <f>P202</f>
        <v>0</v>
      </c>
      <c r="AY202" s="3">
        <f>R202</f>
        <v>0</v>
      </c>
      <c r="AZ202" s="3">
        <f>T202</f>
        <v>0</v>
      </c>
      <c r="BA202" s="3">
        <f>V202</f>
        <v>0</v>
      </c>
      <c r="BB202" s="3">
        <f>X202</f>
        <v>0</v>
      </c>
      <c r="BC202" s="3">
        <f>Z202</f>
        <v>0</v>
      </c>
      <c r="BD202" s="3">
        <f>AB202</f>
        <v>0</v>
      </c>
      <c r="BE202" s="3">
        <f>AD202</f>
        <v>0</v>
      </c>
      <c r="BF202" s="3">
        <f>AF202</f>
        <v>0</v>
      </c>
      <c r="BG202" s="3">
        <f>AH202</f>
        <v>0</v>
      </c>
      <c r="BH202" s="3">
        <f>AJ202</f>
        <v>0</v>
      </c>
      <c r="BI202" s="3">
        <f>AL202</f>
        <v>0</v>
      </c>
      <c r="BJ202" s="3">
        <f>AN202</f>
        <v>0</v>
      </c>
      <c r="BK202" s="3">
        <f>AP202</f>
        <v>0</v>
      </c>
      <c r="BL202" s="8">
        <f>(LARGE(AW202:BK202,1))+(LARGE(AW202:BK202,2))+(LARGE(AW202:BK202,3))+(LARGE(AW202:BK202,4))+(LARGE(AW202:BK202,5))</f>
        <v>0</v>
      </c>
    </row>
    <row r="203" spans="1:64" ht="12">
      <c r="A203" s="4">
        <f>COUNTIF(AW203:BK203,"&gt;0")</f>
        <v>0</v>
      </c>
      <c r="B203" s="2">
        <v>1</v>
      </c>
      <c r="C203" s="3">
        <f>DATEDIF(B203,$C$4,"Y")</f>
        <v>118</v>
      </c>
      <c r="D203" s="1" t="s">
        <v>50</v>
      </c>
      <c r="E203" s="1" t="str">
        <f>IF(C203&lt;46,"YES","NO")</f>
        <v>NO</v>
      </c>
      <c r="F203" s="1" t="str">
        <f>IF(AND(C203&gt;45,C203&lt;66),"YES","NO")</f>
        <v>NO</v>
      </c>
      <c r="G203" s="1" t="str">
        <f>IF(AND(C203&gt;65,C203&lt;100),"YES","NO")</f>
        <v>NO</v>
      </c>
      <c r="J203" s="1">
        <f>J202+1</f>
        <v>199</v>
      </c>
      <c r="K203" s="1" t="s">
        <v>253</v>
      </c>
      <c r="L203" s="1" t="s">
        <v>111</v>
      </c>
      <c r="N203" s="3">
        <f>IF(M203="",0,(N$4*(101+(1000*LOG(M$4,10))-(1000*LOG(M203,10)))))</f>
        <v>0</v>
      </c>
      <c r="P203" s="3">
        <f>IF(O203="",0,(P$4*(101+(1000*LOG(O$4,10))-(1000*LOG(O203,10)))))</f>
        <v>0</v>
      </c>
      <c r="R203" s="5">
        <f>IF(Q203="",0,(R$4*(101+(1000*LOG(Q$4,10))-(1000*LOG(Q203,10)))))</f>
        <v>0</v>
      </c>
      <c r="T203" s="3">
        <f>IF(S203="",0,(T$4*(101+(1000*LOG(S$4,10))-(1000*LOG(S203,10)))))</f>
        <v>0</v>
      </c>
      <c r="V203" s="3">
        <f>IF(U203="",0,(V$4*(101+(1000*LOG(U$4,10))-(1000*LOG(U203,10)))))</f>
        <v>0</v>
      </c>
      <c r="X203" s="3">
        <f>IF(W203="",0,(X$4*(101+(1000*LOG(W$4,10))-(1000*LOG(W203,10)))))</f>
        <v>0</v>
      </c>
      <c r="Z203" s="3">
        <f>IF(Y203="",0,(Z$4*(101+(1000*LOG(Y$4,10))-(1000*LOG(Y203,10)))))</f>
        <v>0</v>
      </c>
      <c r="AB203" s="3">
        <f>IF(AA203="",0,(AB$4*(101+(1000*LOG(AA$4,10))-(1000*LOG(AA203,10)))))</f>
        <v>0</v>
      </c>
      <c r="AD203" s="3">
        <f>IF(AC203="",0,(AD$4*(101+(1000*LOG(AC$4,10))-(1000*LOG(AC203,10)))))</f>
        <v>0</v>
      </c>
      <c r="AF203" s="3">
        <f>IF(AE203="",0,(AF$4*(101+(1000*LOG(AE$4,10))-(1000*LOG(AE203,10)))))</f>
        <v>0</v>
      </c>
      <c r="AH203" s="3">
        <f>IF(AG203="",0,(AH$4*(101+(1000*LOG(AG$4,10))-(1000*LOG(AG203,10)))))</f>
        <v>0</v>
      </c>
      <c r="AJ203" s="3">
        <f>IF(AI203="",0,(AJ$4*(101+(1000*LOG(AI$4,10))-(1000*LOG(AI203,10)))))</f>
        <v>0</v>
      </c>
      <c r="AL203" s="3">
        <f>IF(AK203="",0,(AL$4*(101+(1000*LOG(AK$4,10))-(1000*LOG(AK203,10)))))</f>
        <v>0</v>
      </c>
      <c r="AN203" s="3">
        <f>IF(AM203="",0,(AN$4*(101+(1000*LOG(AM$4,10))-(1000*LOG(AM203,10)))))</f>
        <v>0</v>
      </c>
      <c r="AP203" s="3">
        <f>IF(AO203="",0,(AP$4*(101+(1000*LOG(AO$4,10))-(1000*LOG(AO203,10)))))</f>
        <v>0</v>
      </c>
      <c r="AQ203" s="3">
        <f>N203+P203+R203+T203+V203+X203+Z203+AB203+AD203+AF203+AH203+AJ203+AL203+AN203+AP203</f>
        <v>0</v>
      </c>
      <c r="AR203" s="6">
        <f>BL203</f>
        <v>0</v>
      </c>
      <c r="AS203" s="4" t="s">
        <v>626</v>
      </c>
      <c r="AT203" s="3">
        <f>IF(AS203="*",AR203*0.05,0)</f>
        <v>0</v>
      </c>
      <c r="AU203" s="7">
        <f>AR203+AT203</f>
        <v>0</v>
      </c>
      <c r="AV203" s="26" t="s">
        <v>522</v>
      </c>
      <c r="AW203" s="3">
        <f>N203</f>
        <v>0</v>
      </c>
      <c r="AX203" s="3">
        <f>P203</f>
        <v>0</v>
      </c>
      <c r="AY203" s="3">
        <f>R203</f>
        <v>0</v>
      </c>
      <c r="AZ203" s="3">
        <f>T203</f>
        <v>0</v>
      </c>
      <c r="BA203" s="3">
        <f>V203</f>
        <v>0</v>
      </c>
      <c r="BB203" s="3">
        <f>X203</f>
        <v>0</v>
      </c>
      <c r="BC203" s="3">
        <f>Z203</f>
        <v>0</v>
      </c>
      <c r="BD203" s="3">
        <f>AB203</f>
        <v>0</v>
      </c>
      <c r="BE203" s="3">
        <f>AD203</f>
        <v>0</v>
      </c>
      <c r="BF203" s="3">
        <f>AF203</f>
        <v>0</v>
      </c>
      <c r="BG203" s="3">
        <f>AH203</f>
        <v>0</v>
      </c>
      <c r="BH203" s="3">
        <f>AJ203</f>
        <v>0</v>
      </c>
      <c r="BI203" s="3">
        <f>AL203</f>
        <v>0</v>
      </c>
      <c r="BJ203" s="3">
        <f>AN203</f>
        <v>0</v>
      </c>
      <c r="BK203" s="3">
        <f>AP203</f>
        <v>0</v>
      </c>
      <c r="BL203" s="8">
        <f>(LARGE(AW203:BK203,1))+(LARGE(AW203:BK203,2))+(LARGE(AW203:BK203,3))+(LARGE(AW203:BK203,4))+(LARGE(AW203:BK203,5))</f>
        <v>0</v>
      </c>
    </row>
    <row r="204" spans="1:64" ht="12">
      <c r="A204" s="4">
        <f>COUNTIF(AW204:BK204,"&gt;0")</f>
        <v>0</v>
      </c>
      <c r="B204" s="2">
        <v>21685</v>
      </c>
      <c r="C204" s="3">
        <f>DATEDIF(B204,$C$4,"Y")</f>
        <v>58</v>
      </c>
      <c r="D204" s="1" t="s">
        <v>332</v>
      </c>
      <c r="E204" s="1" t="str">
        <f>IF(C204&lt;46,"YES","NO")</f>
        <v>NO</v>
      </c>
      <c r="F204" s="1" t="str">
        <f>IF(AND(C204&gt;45,C204&lt;66),"YES","NO")</f>
        <v>YES</v>
      </c>
      <c r="G204" s="1" t="str">
        <f>IF(AND(C204&gt;65,C204&lt;100),"YES","NO")</f>
        <v>NO</v>
      </c>
      <c r="H204" s="1" t="s">
        <v>429</v>
      </c>
      <c r="I204" s="1">
        <v>1</v>
      </c>
      <c r="J204" s="1">
        <f>J203+1</f>
        <v>200</v>
      </c>
      <c r="K204" s="1" t="s">
        <v>488</v>
      </c>
      <c r="L204" s="1" t="s">
        <v>1</v>
      </c>
      <c r="N204" s="3">
        <f>IF(M204="",0,(N$4*(101+(1000*LOG(M$4,10))-(1000*LOG(M204,10)))))</f>
        <v>0</v>
      </c>
      <c r="P204" s="3">
        <f>IF(O204="",0,(P$4*(101+(1000*LOG(O$4,10))-(1000*LOG(O204,10)))))</f>
        <v>0</v>
      </c>
      <c r="R204" s="5">
        <f>IF(Q204="",0,(R$4*(101+(1000*LOG(Q$4,10))-(1000*LOG(Q204,10)))))</f>
        <v>0</v>
      </c>
      <c r="T204" s="3">
        <f>IF(S204="",0,(T$4*(101+(1000*LOG(S$4,10))-(1000*LOG(S204,10)))))</f>
        <v>0</v>
      </c>
      <c r="V204" s="3">
        <f>IF(U204="",0,(V$4*(101+(1000*LOG(U$4,10))-(1000*LOG(U204,10)))))</f>
        <v>0</v>
      </c>
      <c r="X204" s="3">
        <f>IF(W204="",0,(X$4*(101+(1000*LOG(W$4,10))-(1000*LOG(W204,10)))))</f>
        <v>0</v>
      </c>
      <c r="Z204" s="3">
        <f>IF(Y204="",0,(Z$4*(101+(1000*LOG(Y$4,10))-(1000*LOG(Y204,10)))))</f>
        <v>0</v>
      </c>
      <c r="AB204" s="3">
        <f>IF(AA204="",0,(AB$4*(101+(1000*LOG(AA$4,10))-(1000*LOG(AA204,10)))))</f>
        <v>0</v>
      </c>
      <c r="AD204" s="3">
        <f>IF(AC204="",0,(AD$4*(101+(1000*LOG(AC$4,10))-(1000*LOG(AC204,10)))))</f>
        <v>0</v>
      </c>
      <c r="AF204" s="3">
        <f>IF(AE204="",0,(AF$4*(101+(1000*LOG(AE$4,10))-(1000*LOG(AE204,10)))))</f>
        <v>0</v>
      </c>
      <c r="AH204" s="3">
        <f>IF(AG204="",0,(AH$4*(101+(1000*LOG(AG$4,10))-(1000*LOG(AG204,10)))))</f>
        <v>0</v>
      </c>
      <c r="AJ204" s="3">
        <f>IF(AI204="",0,(AJ$4*(101+(1000*LOG(AI$4,10))-(1000*LOG(AI204,10)))))</f>
        <v>0</v>
      </c>
      <c r="AL204" s="3">
        <f>IF(AK204="",0,(AL$4*(101+(1000*LOG(AK$4,10))-(1000*LOG(AK204,10)))))</f>
        <v>0</v>
      </c>
      <c r="AN204" s="3">
        <f>IF(AM204="",0,(AN$4*(101+(1000*LOG(AM$4,10))-(1000*LOG(AM204,10)))))</f>
        <v>0</v>
      </c>
      <c r="AP204" s="3">
        <f>IF(AO204="",0,(AP$4*(101+(1000*LOG(AO$4,10))-(1000*LOG(AO204,10)))))</f>
        <v>0</v>
      </c>
      <c r="AQ204" s="3">
        <f>N204+P204+R204+T204+V204+X204+Z204+AB204+AD204+AF204+AH204+AJ204+AL204+AN204+AP204</f>
        <v>0</v>
      </c>
      <c r="AR204" s="6">
        <f>BL204</f>
        <v>0</v>
      </c>
      <c r="AS204" s="4" t="s">
        <v>626</v>
      </c>
      <c r="AT204" s="3">
        <f>IF(AS204="*",AR204*0.05,0)</f>
        <v>0</v>
      </c>
      <c r="AU204" s="7">
        <f>AR204+AT204</f>
        <v>0</v>
      </c>
      <c r="AV204" s="4" t="s">
        <v>27</v>
      </c>
      <c r="AW204" s="3">
        <f>N204</f>
        <v>0</v>
      </c>
      <c r="AX204" s="3">
        <f>P204</f>
        <v>0</v>
      </c>
      <c r="AY204" s="3">
        <f>R204</f>
        <v>0</v>
      </c>
      <c r="AZ204" s="3">
        <f>T204</f>
        <v>0</v>
      </c>
      <c r="BA204" s="3">
        <f>V204</f>
        <v>0</v>
      </c>
      <c r="BB204" s="3">
        <f>X204</f>
        <v>0</v>
      </c>
      <c r="BC204" s="3">
        <f>Z204</f>
        <v>0</v>
      </c>
      <c r="BD204" s="3">
        <f>AB204</f>
        <v>0</v>
      </c>
      <c r="BE204" s="3">
        <f>AD204</f>
        <v>0</v>
      </c>
      <c r="BF204" s="3">
        <f>AF204</f>
        <v>0</v>
      </c>
      <c r="BG204" s="3">
        <f>AH204</f>
        <v>0</v>
      </c>
      <c r="BH204" s="3">
        <f>AJ204</f>
        <v>0</v>
      </c>
      <c r="BI204" s="3">
        <f>AL204</f>
        <v>0</v>
      </c>
      <c r="BJ204" s="3">
        <f>AN204</f>
        <v>0</v>
      </c>
      <c r="BK204" s="3">
        <f>AP204</f>
        <v>0</v>
      </c>
      <c r="BL204" s="8">
        <f>(LARGE(AW204:BK204,1))+(LARGE(AW204:BK204,2))+(LARGE(AW204:BK204,3))+(LARGE(AW204:BK204,4))+(LARGE(AW204:BK204,5))</f>
        <v>0</v>
      </c>
    </row>
    <row r="205" spans="1:64" ht="12">
      <c r="A205" s="4">
        <f>COUNTIF(AW205:BK205,"&gt;0")</f>
        <v>0</v>
      </c>
      <c r="B205" s="2">
        <v>17333</v>
      </c>
      <c r="C205" s="3">
        <f>DATEDIF(B205,$C$4,"Y")</f>
        <v>70</v>
      </c>
      <c r="D205" s="1" t="s">
        <v>332</v>
      </c>
      <c r="E205" s="1" t="str">
        <f>IF(C205&lt;46,"YES","NO")</f>
        <v>NO</v>
      </c>
      <c r="F205" s="1" t="str">
        <f>IF(AND(C205&gt;45,C205&lt;66),"YES","NO")</f>
        <v>NO</v>
      </c>
      <c r="G205" s="1" t="str">
        <f>IF(AND(C205&gt;65,C205&lt;100),"YES","NO")</f>
        <v>YES</v>
      </c>
      <c r="H205" s="1" t="s">
        <v>11</v>
      </c>
      <c r="I205" s="1">
        <v>1</v>
      </c>
      <c r="J205" s="1">
        <f>J204+1</f>
        <v>201</v>
      </c>
      <c r="K205" s="1" t="s">
        <v>13</v>
      </c>
      <c r="L205" s="1" t="s">
        <v>14</v>
      </c>
      <c r="N205" s="3">
        <f>IF(M205="",0,(N$4*(101+(1000*LOG(M$4,10))-(1000*LOG(M205,10)))))</f>
        <v>0</v>
      </c>
      <c r="P205" s="3">
        <f>IF(O205="",0,(P$4*(101+(1000*LOG(O$4,10))-(1000*LOG(O205,10)))))</f>
        <v>0</v>
      </c>
      <c r="R205" s="5">
        <f>IF(Q205="",0,(R$4*(101+(1000*LOG(Q$4,10))-(1000*LOG(Q205,10)))))</f>
        <v>0</v>
      </c>
      <c r="T205" s="3">
        <f>IF(S205="",0,(T$4*(101+(1000*LOG(S$4,10))-(1000*LOG(S205,10)))))</f>
        <v>0</v>
      </c>
      <c r="V205" s="3">
        <f>IF(U205="",0,(V$4*(101+(1000*LOG(U$4,10))-(1000*LOG(U205,10)))))</f>
        <v>0</v>
      </c>
      <c r="X205" s="3">
        <f>IF(W205="",0,(X$4*(101+(1000*LOG(W$4,10))-(1000*LOG(W205,10)))))</f>
        <v>0</v>
      </c>
      <c r="Z205" s="3">
        <f>IF(Y205="",0,(Z$4*(101+(1000*LOG(Y$4,10))-(1000*LOG(Y205,10)))))</f>
        <v>0</v>
      </c>
      <c r="AB205" s="3">
        <f>IF(AA205="",0,(AB$4*(101+(1000*LOG(AA$4,10))-(1000*LOG(AA205,10)))))</f>
        <v>0</v>
      </c>
      <c r="AD205" s="3">
        <f>IF(AC205="",0,(AD$4*(101+(1000*LOG(AC$4,10))-(1000*LOG(AC205,10)))))</f>
        <v>0</v>
      </c>
      <c r="AF205" s="3">
        <f>IF(AE205="",0,(AF$4*(101+(1000*LOG(AE$4,10))-(1000*LOG(AE205,10)))))</f>
        <v>0</v>
      </c>
      <c r="AH205" s="3">
        <f>IF(AG205="",0,(AH$4*(101+(1000*LOG(AG$4,10))-(1000*LOG(AG205,10)))))</f>
        <v>0</v>
      </c>
      <c r="AJ205" s="3">
        <f>IF(AI205="",0,(AJ$4*(101+(1000*LOG(AI$4,10))-(1000*LOG(AI205,10)))))</f>
        <v>0</v>
      </c>
      <c r="AL205" s="3">
        <f>IF(AK205="",0,(AL$4*(101+(1000*LOG(AK$4,10))-(1000*LOG(AK205,10)))))</f>
        <v>0</v>
      </c>
      <c r="AN205" s="3">
        <f>IF(AM205="",0,(AN$4*(101+(1000*LOG(AM$4,10))-(1000*LOG(AM205,10)))))</f>
        <v>0</v>
      </c>
      <c r="AP205" s="3">
        <f>IF(AO205="",0,(AP$4*(101+(1000*LOG(AO$4,10))-(1000*LOG(AO205,10)))))</f>
        <v>0</v>
      </c>
      <c r="AQ205" s="3">
        <f>N205+P205+R205+T205+V205+X205+Z205+AB205+AD205+AF205+AH205+AJ205+AL205+AN205+AP205</f>
        <v>0</v>
      </c>
      <c r="AR205" s="6">
        <f>BL205</f>
        <v>0</v>
      </c>
      <c r="AS205" s="4" t="s">
        <v>626</v>
      </c>
      <c r="AT205" s="3">
        <f>IF(AS205="*",AR205*0.05,0)</f>
        <v>0</v>
      </c>
      <c r="AU205" s="7">
        <f>AR205+AT205</f>
        <v>0</v>
      </c>
      <c r="AV205" s="4" t="s">
        <v>27</v>
      </c>
      <c r="AW205" s="3">
        <f>N205</f>
        <v>0</v>
      </c>
      <c r="AX205" s="3">
        <f>P205</f>
        <v>0</v>
      </c>
      <c r="AY205" s="3">
        <f>R205</f>
        <v>0</v>
      </c>
      <c r="AZ205" s="3">
        <f>T205</f>
        <v>0</v>
      </c>
      <c r="BA205" s="3">
        <f>V205</f>
        <v>0</v>
      </c>
      <c r="BB205" s="3">
        <f>X205</f>
        <v>0</v>
      </c>
      <c r="BC205" s="3">
        <f>Z205</f>
        <v>0</v>
      </c>
      <c r="BD205" s="3">
        <f>AB205</f>
        <v>0</v>
      </c>
      <c r="BE205" s="3">
        <f>AD205</f>
        <v>0</v>
      </c>
      <c r="BF205" s="3">
        <f>AF205</f>
        <v>0</v>
      </c>
      <c r="BG205" s="3">
        <f>AH205</f>
        <v>0</v>
      </c>
      <c r="BH205" s="3">
        <f>AJ205</f>
        <v>0</v>
      </c>
      <c r="BI205" s="3">
        <f>AL205</f>
        <v>0</v>
      </c>
      <c r="BJ205" s="3">
        <f>AN205</f>
        <v>0</v>
      </c>
      <c r="BK205" s="3">
        <f>AP205</f>
        <v>0</v>
      </c>
      <c r="BL205" s="8">
        <f>(LARGE(AW205:BK205,1))+(LARGE(AW205:BK205,2))+(LARGE(AW205:BK205,3))+(LARGE(AW205:BK205,4))+(LARGE(AW205:BK205,5))</f>
        <v>0</v>
      </c>
    </row>
    <row r="206" spans="1:64" ht="12">
      <c r="A206" s="4">
        <f>COUNTIF(AW206:BK206,"&gt;0")</f>
        <v>0</v>
      </c>
      <c r="B206" s="2">
        <v>1</v>
      </c>
      <c r="C206" s="3">
        <f>DATEDIF(B206,$C$4,"Y")</f>
        <v>118</v>
      </c>
      <c r="D206" s="1" t="s">
        <v>332</v>
      </c>
      <c r="E206" s="1" t="str">
        <f>IF(C206&lt;46,"YES","NO")</f>
        <v>NO</v>
      </c>
      <c r="F206" s="1" t="str">
        <f>IF(AND(C206&gt;45,C206&lt;66),"YES","NO")</f>
        <v>NO</v>
      </c>
      <c r="G206" s="1" t="str">
        <f>IF(AND(C206&gt;65,C206&lt;100),"YES","NO")</f>
        <v>NO</v>
      </c>
      <c r="H206" s="1" t="s">
        <v>94</v>
      </c>
      <c r="J206" s="1">
        <f>J205+1</f>
        <v>202</v>
      </c>
      <c r="K206" s="1" t="s">
        <v>219</v>
      </c>
      <c r="L206" s="1" t="s">
        <v>127</v>
      </c>
      <c r="N206" s="3">
        <f>IF(M206="",0,(N$4*(101+(1000*LOG(M$4,10))-(1000*LOG(M206,10)))))</f>
        <v>0</v>
      </c>
      <c r="P206" s="3">
        <f>IF(O206="",0,(P$4*(101+(1000*LOG(O$4,10))-(1000*LOG(O206,10)))))</f>
        <v>0</v>
      </c>
      <c r="R206" s="5">
        <f>IF(Q206="",0,(R$4*(101+(1000*LOG(Q$4,10))-(1000*LOG(Q206,10)))))</f>
        <v>0</v>
      </c>
      <c r="T206" s="3">
        <f>IF(S206="",0,(T$4*(101+(1000*LOG(S$4,10))-(1000*LOG(S206,10)))))</f>
        <v>0</v>
      </c>
      <c r="V206" s="3">
        <f>IF(U206="",0,(V$4*(101+(1000*LOG(U$4,10))-(1000*LOG(U206,10)))))</f>
        <v>0</v>
      </c>
      <c r="X206" s="3">
        <f>IF(W206="",0,(X$4*(101+(1000*LOG(W$4,10))-(1000*LOG(W206,10)))))</f>
        <v>0</v>
      </c>
      <c r="Z206" s="3">
        <f>IF(Y206="",0,(Z$4*(101+(1000*LOG(Y$4,10))-(1000*LOG(Y206,10)))))</f>
        <v>0</v>
      </c>
      <c r="AB206" s="3">
        <f>IF(AA206="",0,(AB$4*(101+(1000*LOG(AA$4,10))-(1000*LOG(AA206,10)))))</f>
        <v>0</v>
      </c>
      <c r="AD206" s="3">
        <f>IF(AC206="",0,(AD$4*(101+(1000*LOG(AC$4,10))-(1000*LOG(AC206,10)))))</f>
        <v>0</v>
      </c>
      <c r="AF206" s="3">
        <f>IF(AE206="",0,(AF$4*(101+(1000*LOG(AE$4,10))-(1000*LOG(AE206,10)))))</f>
        <v>0</v>
      </c>
      <c r="AH206" s="3">
        <f>IF(AG206="",0,(AH$4*(101+(1000*LOG(AG$4,10))-(1000*LOG(AG206,10)))))</f>
        <v>0</v>
      </c>
      <c r="AJ206" s="3">
        <f>IF(AI206="",0,(AJ$4*(101+(1000*LOG(AI$4,10))-(1000*LOG(AI206,10)))))</f>
        <v>0</v>
      </c>
      <c r="AL206" s="3">
        <f>IF(AK206="",0,(AL$4*(101+(1000*LOG(AK$4,10))-(1000*LOG(AK206,10)))))</f>
        <v>0</v>
      </c>
      <c r="AN206" s="3">
        <f>IF(AM206="",0,(AN$4*(101+(1000*LOG(AM$4,10))-(1000*LOG(AM206,10)))))</f>
        <v>0</v>
      </c>
      <c r="AP206" s="3">
        <f>IF(AO206="",0,(AP$4*(101+(1000*LOG(AO$4,10))-(1000*LOG(AO206,10)))))</f>
        <v>0</v>
      </c>
      <c r="AQ206" s="3">
        <f>N206+P206+R206+T206+V206+X206+Z206+AB206+AD206+AF206+AH206+AJ206+AL206+AN206+AP206</f>
        <v>0</v>
      </c>
      <c r="AR206" s="6">
        <f>BL206</f>
        <v>0</v>
      </c>
      <c r="AS206" s="4" t="s">
        <v>626</v>
      </c>
      <c r="AT206" s="3">
        <f>IF(AS206="*",AR206*0.05,0)</f>
        <v>0</v>
      </c>
      <c r="AU206" s="7">
        <f>AR206+AT206</f>
        <v>0</v>
      </c>
      <c r="AV206" s="26" t="s">
        <v>522</v>
      </c>
      <c r="AW206" s="3">
        <f>N206</f>
        <v>0</v>
      </c>
      <c r="AX206" s="3">
        <f>P206</f>
        <v>0</v>
      </c>
      <c r="AY206" s="3">
        <f>R206</f>
        <v>0</v>
      </c>
      <c r="AZ206" s="3">
        <f>T206</f>
        <v>0</v>
      </c>
      <c r="BA206" s="3">
        <f>V206</f>
        <v>0</v>
      </c>
      <c r="BB206" s="3">
        <f>X206</f>
        <v>0</v>
      </c>
      <c r="BC206" s="3">
        <f>Z206</f>
        <v>0</v>
      </c>
      <c r="BD206" s="3">
        <f>AB206</f>
        <v>0</v>
      </c>
      <c r="BE206" s="3">
        <f>AD206</f>
        <v>0</v>
      </c>
      <c r="BF206" s="3">
        <f>AF206</f>
        <v>0</v>
      </c>
      <c r="BG206" s="3">
        <f>AH206</f>
        <v>0</v>
      </c>
      <c r="BH206" s="3">
        <f>AJ206</f>
        <v>0</v>
      </c>
      <c r="BI206" s="3">
        <f>AL206</f>
        <v>0</v>
      </c>
      <c r="BJ206" s="3">
        <f>AN206</f>
        <v>0</v>
      </c>
      <c r="BK206" s="3">
        <f>AP206</f>
        <v>0</v>
      </c>
      <c r="BL206" s="8">
        <f>(LARGE(AW206:BK206,1))+(LARGE(AW206:BK206,2))+(LARGE(AW206:BK206,3))+(LARGE(AW206:BK206,4))+(LARGE(AW206:BK206,5))</f>
        <v>0</v>
      </c>
    </row>
    <row r="207" spans="1:64" ht="12">
      <c r="A207" s="4">
        <f>COUNTIF(AW207:BK207,"&gt;0")</f>
        <v>0</v>
      </c>
      <c r="B207" s="2">
        <v>1</v>
      </c>
      <c r="C207" s="3">
        <f>DATEDIF(B207,$C$4,"Y")</f>
        <v>118</v>
      </c>
      <c r="D207" s="1" t="s">
        <v>301</v>
      </c>
      <c r="E207" s="1" t="str">
        <f>IF(C207&lt;46,"YES","NO")</f>
        <v>NO</v>
      </c>
      <c r="F207" s="1" t="str">
        <f>IF(AND(C207&gt;45,C207&lt;66),"YES","NO")</f>
        <v>NO</v>
      </c>
      <c r="G207" s="1" t="str">
        <f>IF(AND(C207&gt;65,C207&lt;100),"YES","NO")</f>
        <v>NO</v>
      </c>
      <c r="J207" s="1">
        <f>J206+1</f>
        <v>203</v>
      </c>
      <c r="K207" s="1" t="s">
        <v>229</v>
      </c>
      <c r="L207" s="1" t="s">
        <v>228</v>
      </c>
      <c r="N207" s="3">
        <f>IF(M207="",0,(N$4*(101+(1000*LOG(M$4,10))-(1000*LOG(M207,10)))))</f>
        <v>0</v>
      </c>
      <c r="P207" s="3">
        <f>IF(O207="",0,(P$4*(101+(1000*LOG(O$4,10))-(1000*LOG(O207,10)))))</f>
        <v>0</v>
      </c>
      <c r="R207" s="5">
        <f>IF(Q207="",0,(R$4*(101+(1000*LOG(Q$4,10))-(1000*LOG(Q207,10)))))</f>
        <v>0</v>
      </c>
      <c r="T207" s="3">
        <f>IF(S207="",0,(T$4*(101+(1000*LOG(S$4,10))-(1000*LOG(S207,10)))))</f>
        <v>0</v>
      </c>
      <c r="V207" s="3">
        <f>IF(U207="",0,(V$4*(101+(1000*LOG(U$4,10))-(1000*LOG(U207,10)))))</f>
        <v>0</v>
      </c>
      <c r="X207" s="3">
        <f>IF(W207="",0,(X$4*(101+(1000*LOG(W$4,10))-(1000*LOG(W207,10)))))</f>
        <v>0</v>
      </c>
      <c r="Z207" s="3">
        <f>IF(Y207="",0,(Z$4*(101+(1000*LOG(Y$4,10))-(1000*LOG(Y207,10)))))</f>
        <v>0</v>
      </c>
      <c r="AB207" s="3">
        <f>IF(AA207="",0,(AB$4*(101+(1000*LOG(AA$4,10))-(1000*LOG(AA207,10)))))</f>
        <v>0</v>
      </c>
      <c r="AD207" s="3">
        <f>IF(AC207="",0,(AD$4*(101+(1000*LOG(AC$4,10))-(1000*LOG(AC207,10)))))</f>
        <v>0</v>
      </c>
      <c r="AF207" s="3">
        <f>IF(AE207="",0,(AF$4*(101+(1000*LOG(AE$4,10))-(1000*LOG(AE207,10)))))</f>
        <v>0</v>
      </c>
      <c r="AH207" s="3">
        <f>IF(AG207="",0,(AH$4*(101+(1000*LOG(AG$4,10))-(1000*LOG(AG207,10)))))</f>
        <v>0</v>
      </c>
      <c r="AJ207" s="3">
        <f>IF(AI207="",0,(AJ$4*(101+(1000*LOG(AI$4,10))-(1000*LOG(AI207,10)))))</f>
        <v>0</v>
      </c>
      <c r="AL207" s="3">
        <f>IF(AK207="",0,(AL$4*(101+(1000*LOG(AK$4,10))-(1000*LOG(AK207,10)))))</f>
        <v>0</v>
      </c>
      <c r="AN207" s="3">
        <f>IF(AM207="",0,(AN$4*(101+(1000*LOG(AM$4,10))-(1000*LOG(AM207,10)))))</f>
        <v>0</v>
      </c>
      <c r="AP207" s="3">
        <f>IF(AO207="",0,(AP$4*(101+(1000*LOG(AO$4,10))-(1000*LOG(AO207,10)))))</f>
        <v>0</v>
      </c>
      <c r="AQ207" s="3">
        <f>N207+P207+R207+T207+V207+X207+Z207+AB207+AD207+AF207+AH207+AJ207+AL207+AN207+AP207</f>
        <v>0</v>
      </c>
      <c r="AR207" s="6">
        <f>BL207</f>
        <v>0</v>
      </c>
      <c r="AS207" s="4" t="s">
        <v>626</v>
      </c>
      <c r="AT207" s="3">
        <f>IF(AS207="*",AR207*0.05,0)</f>
        <v>0</v>
      </c>
      <c r="AU207" s="7">
        <f>AR207+AT207</f>
        <v>0</v>
      </c>
      <c r="AV207" s="4" t="s">
        <v>164</v>
      </c>
      <c r="AW207" s="3">
        <f>N207</f>
        <v>0</v>
      </c>
      <c r="AX207" s="3">
        <f>P207</f>
        <v>0</v>
      </c>
      <c r="AY207" s="3">
        <f>R207</f>
        <v>0</v>
      </c>
      <c r="AZ207" s="3">
        <f>T207</f>
        <v>0</v>
      </c>
      <c r="BA207" s="3">
        <f>V207</f>
        <v>0</v>
      </c>
      <c r="BB207" s="3">
        <f>X207</f>
        <v>0</v>
      </c>
      <c r="BC207" s="3">
        <f>Z207</f>
        <v>0</v>
      </c>
      <c r="BD207" s="3">
        <f>AB207</f>
        <v>0</v>
      </c>
      <c r="BE207" s="3">
        <f>AD207</f>
        <v>0</v>
      </c>
      <c r="BF207" s="3">
        <f>AF207</f>
        <v>0</v>
      </c>
      <c r="BG207" s="3">
        <f>AH207</f>
        <v>0</v>
      </c>
      <c r="BH207" s="3">
        <f>AJ207</f>
        <v>0</v>
      </c>
      <c r="BI207" s="3">
        <f>AL207</f>
        <v>0</v>
      </c>
      <c r="BJ207" s="3">
        <f>AN207</f>
        <v>0</v>
      </c>
      <c r="BK207" s="3">
        <f>AP207</f>
        <v>0</v>
      </c>
      <c r="BL207" s="8">
        <f>(LARGE(AW207:BK207,1))+(LARGE(AW207:BK207,2))+(LARGE(AW207:BK207,3))+(LARGE(AW207:BK207,4))+(LARGE(AW207:BK207,5))</f>
        <v>0</v>
      </c>
    </row>
    <row r="208" spans="1:64" ht="12">
      <c r="A208" s="4">
        <f>COUNTIF(AW208:BK208,"&gt;0")</f>
        <v>0</v>
      </c>
      <c r="B208" s="2">
        <v>23453</v>
      </c>
      <c r="C208" s="3">
        <f>DATEDIF(B208,$C$4,"Y")</f>
        <v>54</v>
      </c>
      <c r="D208" s="12" t="s">
        <v>521</v>
      </c>
      <c r="E208" s="1" t="str">
        <f>IF(C208&lt;46,"YES","NO")</f>
        <v>NO</v>
      </c>
      <c r="F208" s="1" t="str">
        <f>IF(AND(C208&gt;45,C208&lt;66),"YES","NO")</f>
        <v>YES</v>
      </c>
      <c r="G208" s="1" t="str">
        <f>IF(AND(C208&gt;65,C208&lt;100),"YES","NO")</f>
        <v>NO</v>
      </c>
      <c r="H208" s="1" t="s">
        <v>212</v>
      </c>
      <c r="I208" s="1">
        <v>1</v>
      </c>
      <c r="J208" s="1">
        <f>J207+1</f>
        <v>204</v>
      </c>
      <c r="K208" s="1" t="s">
        <v>42</v>
      </c>
      <c r="L208" s="1" t="s">
        <v>196</v>
      </c>
      <c r="N208" s="3">
        <f>IF(M208="",0,(N$4*(101+(1000*LOG(M$4,10))-(1000*LOG(M208,10)))))</f>
        <v>0</v>
      </c>
      <c r="P208" s="3">
        <f>IF(O208="",0,(P$4*(101+(1000*LOG(O$4,10))-(1000*LOG(O208,10)))))</f>
        <v>0</v>
      </c>
      <c r="R208" s="5">
        <f>IF(Q208="",0,(R$4*(101+(1000*LOG(Q$4,10))-(1000*LOG(Q208,10)))))</f>
        <v>0</v>
      </c>
      <c r="T208" s="3">
        <f>IF(S208="",0,(T$4*(101+(1000*LOG(S$4,10))-(1000*LOG(S208,10)))))</f>
        <v>0</v>
      </c>
      <c r="V208" s="3">
        <f>IF(U208="",0,(V$4*(101+(1000*LOG(U$4,10))-(1000*LOG(U208,10)))))</f>
        <v>0</v>
      </c>
      <c r="X208" s="3">
        <f>IF(W208="",0,(X$4*(101+(1000*LOG(W$4,10))-(1000*LOG(W208,10)))))</f>
        <v>0</v>
      </c>
      <c r="Z208" s="3">
        <f>IF(Y208="",0,(Z$4*(101+(1000*LOG(Y$4,10))-(1000*LOG(Y208,10)))))</f>
        <v>0</v>
      </c>
      <c r="AB208" s="3">
        <f>IF(AA208="",0,(AB$4*(101+(1000*LOG(AA$4,10))-(1000*LOG(AA208,10)))))</f>
        <v>0</v>
      </c>
      <c r="AD208" s="3">
        <f>IF(AC208="",0,(AD$4*(101+(1000*LOG(AC$4,10))-(1000*LOG(AC208,10)))))</f>
        <v>0</v>
      </c>
      <c r="AF208" s="3">
        <f>IF(AE208="",0,(AF$4*(101+(1000*LOG(AE$4,10))-(1000*LOG(AE208,10)))))</f>
        <v>0</v>
      </c>
      <c r="AH208" s="3">
        <f>IF(AG208="",0,(AH$4*(101+(1000*LOG(AG$4,10))-(1000*LOG(AG208,10)))))</f>
        <v>0</v>
      </c>
      <c r="AJ208" s="3">
        <f>IF(AI208="",0,(AJ$4*(101+(1000*LOG(AI$4,10))-(1000*LOG(AI208,10)))))</f>
        <v>0</v>
      </c>
      <c r="AL208" s="3">
        <f>IF(AK208="",0,(AL$4*(101+(1000*LOG(AK$4,10))-(1000*LOG(AK208,10)))))</f>
        <v>0</v>
      </c>
      <c r="AN208" s="3">
        <f>IF(AM208="",0,(AN$4*(101+(1000*LOG(AM$4,10))-(1000*LOG(AM208,10)))))</f>
        <v>0</v>
      </c>
      <c r="AP208" s="3">
        <f>IF(AO208="",0,(AP$4*(101+(1000*LOG(AO$4,10))-(1000*LOG(AO208,10)))))</f>
        <v>0</v>
      </c>
      <c r="AQ208" s="3">
        <f>N208+P208+R208+T208+V208+X208+Z208+AB208+AD208+AF208+AH208+AJ208+AL208+AN208+AP208</f>
        <v>0</v>
      </c>
      <c r="AR208" s="6">
        <f>BL208</f>
        <v>0</v>
      </c>
      <c r="AS208" s="4" t="s">
        <v>626</v>
      </c>
      <c r="AT208" s="3">
        <f>IF(AS208="*",AR208*0.05,0)</f>
        <v>0</v>
      </c>
      <c r="AU208" s="7">
        <f>AR208+AT208</f>
        <v>0</v>
      </c>
      <c r="AV208" s="26" t="s">
        <v>27</v>
      </c>
      <c r="AW208" s="3">
        <f>N208</f>
        <v>0</v>
      </c>
      <c r="AX208" s="3">
        <f>P208</f>
        <v>0</v>
      </c>
      <c r="AY208" s="3">
        <f>R208</f>
        <v>0</v>
      </c>
      <c r="AZ208" s="3">
        <f>T208</f>
        <v>0</v>
      </c>
      <c r="BA208" s="3">
        <f>V208</f>
        <v>0</v>
      </c>
      <c r="BB208" s="3">
        <f>X208</f>
        <v>0</v>
      </c>
      <c r="BC208" s="3">
        <f>Z208</f>
        <v>0</v>
      </c>
      <c r="BD208" s="3">
        <f>AB208</f>
        <v>0</v>
      </c>
      <c r="BE208" s="3">
        <f>AD208</f>
        <v>0</v>
      </c>
      <c r="BF208" s="3">
        <f>AF208</f>
        <v>0</v>
      </c>
      <c r="BG208" s="3">
        <f>AH208</f>
        <v>0</v>
      </c>
      <c r="BH208" s="3">
        <f>AJ208</f>
        <v>0</v>
      </c>
      <c r="BI208" s="3">
        <f>AL208</f>
        <v>0</v>
      </c>
      <c r="BJ208" s="3">
        <f>AN208</f>
        <v>0</v>
      </c>
      <c r="BK208" s="3">
        <f>AP208</f>
        <v>0</v>
      </c>
      <c r="BL208" s="8">
        <f>(LARGE(AW208:BK208,1))+(LARGE(AW208:BK208,2))+(LARGE(AW208:BK208,3))+(LARGE(AW208:BK208,4))+(LARGE(AW208:BK208,5))</f>
        <v>0</v>
      </c>
    </row>
    <row r="209" spans="1:64" ht="12">
      <c r="A209" s="4">
        <f>COUNTIF(AW209:BK209,"&gt;0")</f>
        <v>0</v>
      </c>
      <c r="B209" s="2">
        <v>1</v>
      </c>
      <c r="C209" s="3">
        <f>DATEDIF(B209,$C$4,"Y")</f>
        <v>118</v>
      </c>
      <c r="D209" s="1" t="s">
        <v>469</v>
      </c>
      <c r="E209" s="1" t="str">
        <f>IF(C209&lt;46,"YES","NO")</f>
        <v>NO</v>
      </c>
      <c r="F209" s="1" t="str">
        <f>IF(AND(C209&gt;45,C209&lt;66),"YES","NO")</f>
        <v>NO</v>
      </c>
      <c r="G209" s="1" t="str">
        <f>IF(AND(C209&gt;65,C209&lt;100),"YES","NO")</f>
        <v>NO</v>
      </c>
      <c r="J209" s="1">
        <f>J208+1</f>
        <v>205</v>
      </c>
      <c r="K209" s="1" t="s">
        <v>63</v>
      </c>
      <c r="L209" s="1" t="s">
        <v>171</v>
      </c>
      <c r="N209" s="3">
        <f>IF(M209="",0,(N$4*(101+(1000*LOG(M$4,10))-(1000*LOG(M209,10)))))</f>
        <v>0</v>
      </c>
      <c r="P209" s="3">
        <f>IF(O209="",0,(P$4*(101+(1000*LOG(O$4,10))-(1000*LOG(O209,10)))))</f>
        <v>0</v>
      </c>
      <c r="R209" s="5">
        <f>IF(Q209="",0,(R$4*(101+(1000*LOG(Q$4,10))-(1000*LOG(Q209,10)))))</f>
        <v>0</v>
      </c>
      <c r="T209" s="3">
        <f>IF(S209="",0,(T$4*(101+(1000*LOG(S$4,10))-(1000*LOG(S209,10)))))</f>
        <v>0</v>
      </c>
      <c r="V209" s="3">
        <f>IF(U209="",0,(V$4*(101+(1000*LOG(U$4,10))-(1000*LOG(U209,10)))))</f>
        <v>0</v>
      </c>
      <c r="X209" s="3">
        <f>IF(W209="",0,(X$4*(101+(1000*LOG(W$4,10))-(1000*LOG(W209,10)))))</f>
        <v>0</v>
      </c>
      <c r="Z209" s="3">
        <f>IF(Y209="",0,(Z$4*(101+(1000*LOG(Y$4,10))-(1000*LOG(Y209,10)))))</f>
        <v>0</v>
      </c>
      <c r="AB209" s="3">
        <f>IF(AA209="",0,(AB$4*(101+(1000*LOG(AA$4,10))-(1000*LOG(AA209,10)))))</f>
        <v>0</v>
      </c>
      <c r="AD209" s="3">
        <f>IF(AC209="",0,(AD$4*(101+(1000*LOG(AC$4,10))-(1000*LOG(AC209,10)))))</f>
        <v>0</v>
      </c>
      <c r="AF209" s="3">
        <f>IF(AE209="",0,(AF$4*(101+(1000*LOG(AE$4,10))-(1000*LOG(AE209,10)))))</f>
        <v>0</v>
      </c>
      <c r="AH209" s="3">
        <f>IF(AG209="",0,(AH$4*(101+(1000*LOG(AG$4,10))-(1000*LOG(AG209,10)))))</f>
        <v>0</v>
      </c>
      <c r="AJ209" s="3">
        <f>IF(AI209="",0,(AJ$4*(101+(1000*LOG(AI$4,10))-(1000*LOG(AI209,10)))))</f>
        <v>0</v>
      </c>
      <c r="AL209" s="3">
        <f>IF(AK209="",0,(AL$4*(101+(1000*LOG(AK$4,10))-(1000*LOG(AK209,10)))))</f>
        <v>0</v>
      </c>
      <c r="AN209" s="3">
        <f>IF(AM209="",0,(AN$4*(101+(1000*LOG(AM$4,10))-(1000*LOG(AM209,10)))))</f>
        <v>0</v>
      </c>
      <c r="AP209" s="3">
        <f>IF(AO209="",0,(AP$4*(101+(1000*LOG(AO$4,10))-(1000*LOG(AO209,10)))))</f>
        <v>0</v>
      </c>
      <c r="AQ209" s="3">
        <f>N209+P209+R209+T209+V209+X209+Z209+AB209+AD209+AF209+AH209+AJ209+AL209+AN209+AP209</f>
        <v>0</v>
      </c>
      <c r="AR209" s="6">
        <f>BL209</f>
        <v>0</v>
      </c>
      <c r="AS209" s="4" t="s">
        <v>626</v>
      </c>
      <c r="AT209" s="3">
        <f>IF(AS209="*",AR209*0.05,0)</f>
        <v>0</v>
      </c>
      <c r="AU209" s="7">
        <f>AR209+AT209</f>
        <v>0</v>
      </c>
      <c r="AV209" s="26" t="s">
        <v>522</v>
      </c>
      <c r="AW209" s="3">
        <f>N209</f>
        <v>0</v>
      </c>
      <c r="AX209" s="3">
        <f>P209</f>
        <v>0</v>
      </c>
      <c r="AY209" s="3">
        <f>R209</f>
        <v>0</v>
      </c>
      <c r="AZ209" s="3">
        <f>T209</f>
        <v>0</v>
      </c>
      <c r="BA209" s="3">
        <f>V209</f>
        <v>0</v>
      </c>
      <c r="BB209" s="3">
        <f>X209</f>
        <v>0</v>
      </c>
      <c r="BC209" s="3">
        <f>Z209</f>
        <v>0</v>
      </c>
      <c r="BD209" s="3">
        <f>AB209</f>
        <v>0</v>
      </c>
      <c r="BE209" s="3">
        <f>AD209</f>
        <v>0</v>
      </c>
      <c r="BF209" s="3">
        <f>AF209</f>
        <v>0</v>
      </c>
      <c r="BG209" s="3">
        <f>AH209</f>
        <v>0</v>
      </c>
      <c r="BH209" s="3">
        <f>AJ209</f>
        <v>0</v>
      </c>
      <c r="BI209" s="3">
        <f>AL209</f>
        <v>0</v>
      </c>
      <c r="BJ209" s="3">
        <f>AN209</f>
        <v>0</v>
      </c>
      <c r="BK209" s="3">
        <f>AP209</f>
        <v>0</v>
      </c>
      <c r="BL209" s="8">
        <f>(LARGE(AW209:BK209,1))+(LARGE(AW209:BK209,2))+(LARGE(AW209:BK209,3))+(LARGE(AW209:BK209,4))+(LARGE(AW209:BK209,5))</f>
        <v>0</v>
      </c>
    </row>
    <row r="210" spans="1:64" ht="12">
      <c r="A210" s="4">
        <f>COUNTIF(AW210:BK210,"&gt;0")</f>
        <v>0</v>
      </c>
      <c r="B210" s="2">
        <v>22493</v>
      </c>
      <c r="C210" s="3">
        <f>DATEDIF(B210,$C$4,"Y")</f>
        <v>56</v>
      </c>
      <c r="D210" s="1" t="s">
        <v>332</v>
      </c>
      <c r="E210" s="1" t="str">
        <f>IF(C210&lt;46,"YES","NO")</f>
        <v>NO</v>
      </c>
      <c r="F210" s="1" t="str">
        <f>IF(AND(C210&gt;45,C210&lt;66),"YES","NO")</f>
        <v>YES</v>
      </c>
      <c r="G210" s="1" t="str">
        <f>IF(AND(C210&gt;65,C210&lt;100),"YES","NO")</f>
        <v>NO</v>
      </c>
      <c r="H210" s="1" t="s">
        <v>34</v>
      </c>
      <c r="I210" s="1">
        <v>2</v>
      </c>
      <c r="J210" s="1">
        <f>J209+1</f>
        <v>206</v>
      </c>
      <c r="K210" s="1" t="s">
        <v>305</v>
      </c>
      <c r="L210" s="1" t="s">
        <v>268</v>
      </c>
      <c r="N210" s="3">
        <f>IF(M210="",0,(N$4*(101+(1000*LOG(M$4,10))-(1000*LOG(M210,10)))))</f>
        <v>0</v>
      </c>
      <c r="P210" s="3">
        <f>IF(O210="",0,(P$4*(101+(1000*LOG(O$4,10))-(1000*LOG(O210,10)))))</f>
        <v>0</v>
      </c>
      <c r="R210" s="5">
        <f>IF(Q210="",0,(R$4*(101+(1000*LOG(Q$4,10))-(1000*LOG(Q210,10)))))</f>
        <v>0</v>
      </c>
      <c r="T210" s="3">
        <f>IF(S210="",0,(T$4*(101+(1000*LOG(S$4,10))-(1000*LOG(S210,10)))))</f>
        <v>0</v>
      </c>
      <c r="V210" s="3">
        <f>IF(U210="",0,(V$4*(101+(1000*LOG(U$4,10))-(1000*LOG(U210,10)))))</f>
        <v>0</v>
      </c>
      <c r="X210" s="3">
        <f>IF(W210="",0,(X$4*(101+(1000*LOG(W$4,10))-(1000*LOG(W210,10)))))</f>
        <v>0</v>
      </c>
      <c r="Z210" s="3">
        <f>IF(Y210="",0,(Z$4*(101+(1000*LOG(Y$4,10))-(1000*LOG(Y210,10)))))</f>
        <v>0</v>
      </c>
      <c r="AB210" s="3">
        <f>IF(AA210="",0,(AB$4*(101+(1000*LOG(AA$4,10))-(1000*LOG(AA210,10)))))</f>
        <v>0</v>
      </c>
      <c r="AD210" s="3">
        <f>IF(AC210="",0,(AD$4*(101+(1000*LOG(AC$4,10))-(1000*LOG(AC210,10)))))</f>
        <v>0</v>
      </c>
      <c r="AF210" s="3">
        <f>IF(AE210="",0,(AF$4*(101+(1000*LOG(AE$4,10))-(1000*LOG(AE210,10)))))</f>
        <v>0</v>
      </c>
      <c r="AH210" s="3">
        <f>IF(AG210="",0,(AH$4*(101+(1000*LOG(AG$4,10))-(1000*LOG(AG210,10)))))</f>
        <v>0</v>
      </c>
      <c r="AJ210" s="3">
        <f>IF(AI210="",0,(AJ$4*(101+(1000*LOG(AI$4,10))-(1000*LOG(AI210,10)))))</f>
        <v>0</v>
      </c>
      <c r="AL210" s="3">
        <f>IF(AK210="",0,(AL$4*(101+(1000*LOG(AK$4,10))-(1000*LOG(AK210,10)))))</f>
        <v>0</v>
      </c>
      <c r="AN210" s="3">
        <f>IF(AM210="",0,(AN$4*(101+(1000*LOG(AM$4,10))-(1000*LOG(AM210,10)))))</f>
        <v>0</v>
      </c>
      <c r="AP210" s="3">
        <f>IF(AO210="",0,(AP$4*(101+(1000*LOG(AO$4,10))-(1000*LOG(AO210,10)))))</f>
        <v>0</v>
      </c>
      <c r="AQ210" s="3">
        <f>N210+P210+R210+T210+V210+X210+Z210+AB210+AD210+AF210+AH210+AJ210+AL210+AN210+AP210</f>
        <v>0</v>
      </c>
      <c r="AR210" s="6">
        <f>BL210</f>
        <v>0</v>
      </c>
      <c r="AS210" s="4" t="s">
        <v>626</v>
      </c>
      <c r="AT210" s="3">
        <f>IF(AS210="*",AR210*0.05,0)</f>
        <v>0</v>
      </c>
      <c r="AU210" s="7">
        <f>AR210+AT210</f>
        <v>0</v>
      </c>
      <c r="AV210" s="4" t="s">
        <v>27</v>
      </c>
      <c r="AW210" s="3">
        <f>N210</f>
        <v>0</v>
      </c>
      <c r="AX210" s="3">
        <f>P210</f>
        <v>0</v>
      </c>
      <c r="AY210" s="3">
        <f>R210</f>
        <v>0</v>
      </c>
      <c r="AZ210" s="3">
        <f>T210</f>
        <v>0</v>
      </c>
      <c r="BA210" s="3">
        <f>V210</f>
        <v>0</v>
      </c>
      <c r="BB210" s="3">
        <f>X210</f>
        <v>0</v>
      </c>
      <c r="BC210" s="3">
        <f>Z210</f>
        <v>0</v>
      </c>
      <c r="BD210" s="3">
        <f>AB210</f>
        <v>0</v>
      </c>
      <c r="BE210" s="3">
        <f>AD210</f>
        <v>0</v>
      </c>
      <c r="BF210" s="3">
        <f>AF210</f>
        <v>0</v>
      </c>
      <c r="BG210" s="3">
        <f>AH210</f>
        <v>0</v>
      </c>
      <c r="BH210" s="3">
        <f>AJ210</f>
        <v>0</v>
      </c>
      <c r="BI210" s="3">
        <f>AL210</f>
        <v>0</v>
      </c>
      <c r="BJ210" s="3">
        <f>AN210</f>
        <v>0</v>
      </c>
      <c r="BK210" s="3">
        <f>AP210</f>
        <v>0</v>
      </c>
      <c r="BL210" s="8">
        <f>(LARGE(AW210:BK210,1))+(LARGE(AW210:BK210,2))+(LARGE(AW210:BK210,3))+(LARGE(AW210:BK210,4))+(LARGE(AW210:BK210,5))</f>
        <v>0</v>
      </c>
    </row>
    <row r="211" spans="1:64" ht="12">
      <c r="A211" s="4">
        <f>COUNTIF(AW211:BK211,"&gt;0")</f>
        <v>0</v>
      </c>
      <c r="B211" s="2">
        <v>1</v>
      </c>
      <c r="C211" s="3">
        <f>DATEDIF(B211,$C$4,"Y")</f>
        <v>118</v>
      </c>
      <c r="D211" s="1" t="s">
        <v>469</v>
      </c>
      <c r="E211" s="1" t="str">
        <f>IF(C211&lt;46,"YES","NO")</f>
        <v>NO</v>
      </c>
      <c r="F211" s="1" t="str">
        <f>IF(AND(C211&gt;45,C211&lt;66),"YES","NO")</f>
        <v>NO</v>
      </c>
      <c r="G211" s="1" t="str">
        <f>IF(AND(C211&gt;65,C211&lt;100),"YES","NO")</f>
        <v>NO</v>
      </c>
      <c r="J211" s="1">
        <f>J210+1</f>
        <v>207</v>
      </c>
      <c r="K211" s="1" t="s">
        <v>43</v>
      </c>
      <c r="L211" s="1" t="s">
        <v>197</v>
      </c>
      <c r="N211" s="3">
        <f>IF(M211="",0,(N$4*(101+(1000*LOG(M$4,10))-(1000*LOG(M211,10)))))</f>
        <v>0</v>
      </c>
      <c r="P211" s="3">
        <f>IF(O211="",0,(P$4*(101+(1000*LOG(O$4,10))-(1000*LOG(O211,10)))))</f>
        <v>0</v>
      </c>
      <c r="R211" s="5">
        <f>IF(Q211="",0,(R$4*(101+(1000*LOG(Q$4,10))-(1000*LOG(Q211,10)))))</f>
        <v>0</v>
      </c>
      <c r="T211" s="3">
        <f>IF(S211="",0,(T$4*(101+(1000*LOG(S$4,10))-(1000*LOG(S211,10)))))</f>
        <v>0</v>
      </c>
      <c r="V211" s="3">
        <f>IF(U211="",0,(V$4*(101+(1000*LOG(U$4,10))-(1000*LOG(U211,10)))))</f>
        <v>0</v>
      </c>
      <c r="X211" s="3">
        <f>IF(W211="",0,(X$4*(101+(1000*LOG(W$4,10))-(1000*LOG(W211,10)))))</f>
        <v>0</v>
      </c>
      <c r="Z211" s="3">
        <f>IF(Y211="",0,(Z$4*(101+(1000*LOG(Y$4,10))-(1000*LOG(Y211,10)))))</f>
        <v>0</v>
      </c>
      <c r="AB211" s="3">
        <f>IF(AA211="",0,(AB$4*(101+(1000*LOG(AA$4,10))-(1000*LOG(AA211,10)))))</f>
        <v>0</v>
      </c>
      <c r="AD211" s="3">
        <f>IF(AC211="",0,(AD$4*(101+(1000*LOG(AC$4,10))-(1000*LOG(AC211,10)))))</f>
        <v>0</v>
      </c>
      <c r="AF211" s="3">
        <f>IF(AE211="",0,(AF$4*(101+(1000*LOG(AE$4,10))-(1000*LOG(AE211,10)))))</f>
        <v>0</v>
      </c>
      <c r="AH211" s="3">
        <f>IF(AG211="",0,(AH$4*(101+(1000*LOG(AG$4,10))-(1000*LOG(AG211,10)))))</f>
        <v>0</v>
      </c>
      <c r="AJ211" s="3">
        <f>IF(AI211="",0,(AJ$4*(101+(1000*LOG(AI$4,10))-(1000*LOG(AI211,10)))))</f>
        <v>0</v>
      </c>
      <c r="AL211" s="3">
        <f>IF(AK211="",0,(AL$4*(101+(1000*LOG(AK$4,10))-(1000*LOG(AK211,10)))))</f>
        <v>0</v>
      </c>
      <c r="AN211" s="3">
        <f>IF(AM211="",0,(AN$4*(101+(1000*LOG(AM$4,10))-(1000*LOG(AM211,10)))))</f>
        <v>0</v>
      </c>
      <c r="AP211" s="3">
        <f>IF(AO211="",0,(AP$4*(101+(1000*LOG(AO$4,10))-(1000*LOG(AO211,10)))))</f>
        <v>0</v>
      </c>
      <c r="AQ211" s="3">
        <f>N211+P211+R211+T211+V211+X211+Z211+AB211+AD211+AF211+AH211+AJ211+AL211+AN211+AP211</f>
        <v>0</v>
      </c>
      <c r="AR211" s="6">
        <f>BL211</f>
        <v>0</v>
      </c>
      <c r="AS211" s="4" t="s">
        <v>626</v>
      </c>
      <c r="AT211" s="3">
        <f>IF(AS211="*",AR211*0.05,0)</f>
        <v>0</v>
      </c>
      <c r="AU211" s="7">
        <f>AR211+AT211</f>
        <v>0</v>
      </c>
      <c r="AV211" s="4" t="s">
        <v>160</v>
      </c>
      <c r="AW211" s="3">
        <f>N211</f>
        <v>0</v>
      </c>
      <c r="AX211" s="3">
        <f>P211</f>
        <v>0</v>
      </c>
      <c r="AY211" s="3">
        <f>R211</f>
        <v>0</v>
      </c>
      <c r="AZ211" s="3">
        <f>T211</f>
        <v>0</v>
      </c>
      <c r="BA211" s="3">
        <f>V211</f>
        <v>0</v>
      </c>
      <c r="BB211" s="3">
        <f>X211</f>
        <v>0</v>
      </c>
      <c r="BC211" s="3">
        <f>Z211</f>
        <v>0</v>
      </c>
      <c r="BD211" s="3">
        <f>AB211</f>
        <v>0</v>
      </c>
      <c r="BE211" s="3">
        <f>AD211</f>
        <v>0</v>
      </c>
      <c r="BF211" s="3">
        <f>AF211</f>
        <v>0</v>
      </c>
      <c r="BG211" s="3">
        <f>AH211</f>
        <v>0</v>
      </c>
      <c r="BH211" s="3">
        <f>AJ211</f>
        <v>0</v>
      </c>
      <c r="BI211" s="3">
        <f>AL211</f>
        <v>0</v>
      </c>
      <c r="BJ211" s="3">
        <f>AN211</f>
        <v>0</v>
      </c>
      <c r="BK211" s="3">
        <f>AP211</f>
        <v>0</v>
      </c>
      <c r="BL211" s="8">
        <f>(LARGE(AW211:BK211,1))+(LARGE(AW211:BK211,2))+(LARGE(AW211:BK211,3))+(LARGE(AW211:BK211,4))+(LARGE(AW211:BK211,5))</f>
        <v>0</v>
      </c>
    </row>
    <row r="212" spans="1:64" ht="12">
      <c r="A212" s="4">
        <f>COUNTIF(AW212:BK212,"&gt;0")</f>
        <v>0</v>
      </c>
      <c r="B212" s="2">
        <v>23332</v>
      </c>
      <c r="C212" s="3">
        <f>DATEDIF(B212,$C$4,"Y")</f>
        <v>54</v>
      </c>
      <c r="D212" s="1" t="s">
        <v>332</v>
      </c>
      <c r="E212" s="1" t="str">
        <f>IF(C212&lt;46,"YES","NO")</f>
        <v>NO</v>
      </c>
      <c r="F212" s="1" t="str">
        <f>IF(AND(C212&gt;45,C212&lt;66),"YES","NO")</f>
        <v>YES</v>
      </c>
      <c r="G212" s="1" t="str">
        <f>IF(AND(C212&gt;65,C212&lt;100),"YES","NO")</f>
        <v>NO</v>
      </c>
      <c r="H212" s="1" t="s">
        <v>11</v>
      </c>
      <c r="I212" s="1">
        <v>1</v>
      </c>
      <c r="J212" s="1">
        <f>J211+1</f>
        <v>208</v>
      </c>
      <c r="K212" s="1" t="s">
        <v>387</v>
      </c>
      <c r="L212" s="1" t="s">
        <v>491</v>
      </c>
      <c r="N212" s="3">
        <f>IF(M212="",0,(N$4*(101+(1000*LOG(M$4,10))-(1000*LOG(M212,10)))))</f>
        <v>0</v>
      </c>
      <c r="P212" s="3">
        <f>IF(O212="",0,(P$4*(101+(1000*LOG(O$4,10))-(1000*LOG(O212,10)))))</f>
        <v>0</v>
      </c>
      <c r="R212" s="5">
        <f>IF(Q212="",0,(R$4*(101+(1000*LOG(Q$4,10))-(1000*LOG(Q212,10)))))</f>
        <v>0</v>
      </c>
      <c r="T212" s="3">
        <f>IF(S212="",0,(T$4*(101+(1000*LOG(S$4,10))-(1000*LOG(S212,10)))))</f>
        <v>0</v>
      </c>
      <c r="V212" s="3">
        <f>IF(U212="",0,(V$4*(101+(1000*LOG(U$4,10))-(1000*LOG(U212,10)))))</f>
        <v>0</v>
      </c>
      <c r="X212" s="3">
        <f>IF(W212="",0,(X$4*(101+(1000*LOG(W$4,10))-(1000*LOG(W212,10)))))</f>
        <v>0</v>
      </c>
      <c r="Z212" s="3">
        <f>IF(Y212="",0,(Z$4*(101+(1000*LOG(Y$4,10))-(1000*LOG(Y212,10)))))</f>
        <v>0</v>
      </c>
      <c r="AB212" s="3">
        <f>IF(AA212="",0,(AB$4*(101+(1000*LOG(AA$4,10))-(1000*LOG(AA212,10)))))</f>
        <v>0</v>
      </c>
      <c r="AD212" s="3">
        <f>IF(AC212="",0,(AD$4*(101+(1000*LOG(AC$4,10))-(1000*LOG(AC212,10)))))</f>
        <v>0</v>
      </c>
      <c r="AF212" s="3">
        <f>IF(AE212="",0,(AF$4*(101+(1000*LOG(AE$4,10))-(1000*LOG(AE212,10)))))</f>
        <v>0</v>
      </c>
      <c r="AH212" s="3">
        <f>IF(AG212="",0,(AH$4*(101+(1000*LOG(AG$4,10))-(1000*LOG(AG212,10)))))</f>
        <v>0</v>
      </c>
      <c r="AJ212" s="3">
        <f>IF(AI212="",0,(AJ$4*(101+(1000*LOG(AI$4,10))-(1000*LOG(AI212,10)))))</f>
        <v>0</v>
      </c>
      <c r="AL212" s="3">
        <f>IF(AK212="",0,(AL$4*(101+(1000*LOG(AK$4,10))-(1000*LOG(AK212,10)))))</f>
        <v>0</v>
      </c>
      <c r="AN212" s="3">
        <f>IF(AM212="",0,(AN$4*(101+(1000*LOG(AM$4,10))-(1000*LOG(AM212,10)))))</f>
        <v>0</v>
      </c>
      <c r="AP212" s="3">
        <f>IF(AO212="",0,(AP$4*(101+(1000*LOG(AO$4,10))-(1000*LOG(AO212,10)))))</f>
        <v>0</v>
      </c>
      <c r="AQ212" s="3">
        <f>N212+P212+R212+T212+V212+X212+Z212+AB212+AD212+AF212+AH212+AJ212+AL212+AN212+AP212</f>
        <v>0</v>
      </c>
      <c r="AR212" s="6">
        <f>BL212</f>
        <v>0</v>
      </c>
      <c r="AS212" s="4" t="s">
        <v>626</v>
      </c>
      <c r="AT212" s="3">
        <f>IF(AS212="*",AR212*0.05,0)</f>
        <v>0</v>
      </c>
      <c r="AU212" s="7">
        <f>AR212+AT212</f>
        <v>0</v>
      </c>
      <c r="AV212" s="4" t="s">
        <v>27</v>
      </c>
      <c r="AW212" s="3">
        <f>N212</f>
        <v>0</v>
      </c>
      <c r="AX212" s="3">
        <f>P212</f>
        <v>0</v>
      </c>
      <c r="AY212" s="3">
        <f>R212</f>
        <v>0</v>
      </c>
      <c r="AZ212" s="3">
        <f>T212</f>
        <v>0</v>
      </c>
      <c r="BA212" s="3">
        <f>V212</f>
        <v>0</v>
      </c>
      <c r="BB212" s="3">
        <f>X212</f>
        <v>0</v>
      </c>
      <c r="BC212" s="3">
        <f>Z212</f>
        <v>0</v>
      </c>
      <c r="BD212" s="3">
        <f>AB212</f>
        <v>0</v>
      </c>
      <c r="BE212" s="3">
        <f>AD212</f>
        <v>0</v>
      </c>
      <c r="BF212" s="3">
        <f>AF212</f>
        <v>0</v>
      </c>
      <c r="BG212" s="3">
        <f>AH212</f>
        <v>0</v>
      </c>
      <c r="BH212" s="3">
        <f>AJ212</f>
        <v>0</v>
      </c>
      <c r="BI212" s="3">
        <f>AL212</f>
        <v>0</v>
      </c>
      <c r="BJ212" s="3">
        <f>AN212</f>
        <v>0</v>
      </c>
      <c r="BK212" s="3">
        <f>AP212</f>
        <v>0</v>
      </c>
      <c r="BL212" s="8">
        <f>(LARGE(AW212:BK212,1))+(LARGE(AW212:BK212,2))+(LARGE(AW212:BK212,3))+(LARGE(AW212:BK212,4))+(LARGE(AW212:BK212,5))</f>
        <v>0</v>
      </c>
    </row>
    <row r="213" spans="1:64" ht="12">
      <c r="A213" s="4">
        <f>COUNTIF(AW213:BK213,"&gt;0")</f>
        <v>0</v>
      </c>
      <c r="B213" s="2">
        <v>20801</v>
      </c>
      <c r="C213" s="3">
        <f>DATEDIF(B213,$C$4,"Y")</f>
        <v>61</v>
      </c>
      <c r="D213" s="1" t="s">
        <v>296</v>
      </c>
      <c r="E213" s="1" t="str">
        <f>IF(C213&lt;46,"YES","NO")</f>
        <v>NO</v>
      </c>
      <c r="F213" s="1" t="str">
        <f>IF(AND(C213&gt;45,C213&lt;66),"YES","NO")</f>
        <v>YES</v>
      </c>
      <c r="G213" s="1" t="str">
        <f>IF(AND(C213&gt;65,C213&lt;100),"YES","NO")</f>
        <v>NO</v>
      </c>
      <c r="H213" s="1" t="s">
        <v>51</v>
      </c>
      <c r="I213" s="1">
        <v>2</v>
      </c>
      <c r="J213" s="1">
        <f>J212+1</f>
        <v>209</v>
      </c>
      <c r="K213" s="1" t="s">
        <v>108</v>
      </c>
      <c r="L213" s="1" t="s">
        <v>88</v>
      </c>
      <c r="N213" s="3">
        <f>IF(M213="",0,(N$4*(101+(1000*LOG(M$4,10))-(1000*LOG(M213,10)))))</f>
        <v>0</v>
      </c>
      <c r="P213" s="3">
        <f>IF(O213="",0,(P$4*(101+(1000*LOG(O$4,10))-(1000*LOG(O213,10)))))</f>
        <v>0</v>
      </c>
      <c r="R213" s="5">
        <f>IF(Q213="",0,(R$4*(101+(1000*LOG(Q$4,10))-(1000*LOG(Q213,10)))))</f>
        <v>0</v>
      </c>
      <c r="T213" s="3">
        <f>IF(S213="",0,(T$4*(101+(1000*LOG(S$4,10))-(1000*LOG(S213,10)))))</f>
        <v>0</v>
      </c>
      <c r="V213" s="3">
        <f>IF(U213="",0,(V$4*(101+(1000*LOG(U$4,10))-(1000*LOG(U213,10)))))</f>
        <v>0</v>
      </c>
      <c r="X213" s="3">
        <f>IF(W213="",0,(X$4*(101+(1000*LOG(W$4,10))-(1000*LOG(W213,10)))))</f>
        <v>0</v>
      </c>
      <c r="Z213" s="3">
        <f>IF(Y213="",0,(Z$4*(101+(1000*LOG(Y$4,10))-(1000*LOG(Y213,10)))))</f>
        <v>0</v>
      </c>
      <c r="AB213" s="3">
        <f>IF(AA213="",0,(AB$4*(101+(1000*LOG(AA$4,10))-(1000*LOG(AA213,10)))))</f>
        <v>0</v>
      </c>
      <c r="AD213" s="3">
        <f>IF(AC213="",0,(AD$4*(101+(1000*LOG(AC$4,10))-(1000*LOG(AC213,10)))))</f>
        <v>0</v>
      </c>
      <c r="AF213" s="3">
        <f>IF(AE213="",0,(AF$4*(101+(1000*LOG(AE$4,10))-(1000*LOG(AE213,10)))))</f>
        <v>0</v>
      </c>
      <c r="AH213" s="3">
        <f>IF(AG213="",0,(AH$4*(101+(1000*LOG(AG$4,10))-(1000*LOG(AG213,10)))))</f>
        <v>0</v>
      </c>
      <c r="AJ213" s="3">
        <f>IF(AI213="",0,(AJ$4*(101+(1000*LOG(AI$4,10))-(1000*LOG(AI213,10)))))</f>
        <v>0</v>
      </c>
      <c r="AL213" s="3">
        <f>IF(AK213="",0,(AL$4*(101+(1000*LOG(AK$4,10))-(1000*LOG(AK213,10)))))</f>
        <v>0</v>
      </c>
      <c r="AN213" s="3">
        <f>IF(AM213="",0,(AN$4*(101+(1000*LOG(AM$4,10))-(1000*LOG(AM213,10)))))</f>
        <v>0</v>
      </c>
      <c r="AP213" s="3">
        <f>IF(AO213="",0,(AP$4*(101+(1000*LOG(AO$4,10))-(1000*LOG(AO213,10)))))</f>
        <v>0</v>
      </c>
      <c r="AQ213" s="3">
        <f>N213+P213+R213+T213+V213+X213+Z213+AB213+AD213+AF213+AH213+AJ213+AL213+AN213+AP213</f>
        <v>0</v>
      </c>
      <c r="AR213" s="6">
        <f>BL213</f>
        <v>0</v>
      </c>
      <c r="AS213" s="4" t="s">
        <v>626</v>
      </c>
      <c r="AT213" s="3">
        <f>IF(AS213="*",AR213*0.05,0)</f>
        <v>0</v>
      </c>
      <c r="AU213" s="7">
        <f>AR213+AT213</f>
        <v>0</v>
      </c>
      <c r="AV213" s="4" t="s">
        <v>27</v>
      </c>
      <c r="AW213" s="3">
        <f>N213</f>
        <v>0</v>
      </c>
      <c r="AX213" s="3">
        <f>P213</f>
        <v>0</v>
      </c>
      <c r="AY213" s="3">
        <f>R213</f>
        <v>0</v>
      </c>
      <c r="AZ213" s="3">
        <f>T213</f>
        <v>0</v>
      </c>
      <c r="BA213" s="3">
        <f>V213</f>
        <v>0</v>
      </c>
      <c r="BB213" s="3">
        <f>X213</f>
        <v>0</v>
      </c>
      <c r="BC213" s="3">
        <f>Z213</f>
        <v>0</v>
      </c>
      <c r="BD213" s="3">
        <f>AB213</f>
        <v>0</v>
      </c>
      <c r="BE213" s="3">
        <f>AD213</f>
        <v>0</v>
      </c>
      <c r="BF213" s="3">
        <f>AF213</f>
        <v>0</v>
      </c>
      <c r="BG213" s="3">
        <f>AH213</f>
        <v>0</v>
      </c>
      <c r="BH213" s="3">
        <f>AJ213</f>
        <v>0</v>
      </c>
      <c r="BI213" s="3">
        <f>AL213</f>
        <v>0</v>
      </c>
      <c r="BJ213" s="3">
        <f>AN213</f>
        <v>0</v>
      </c>
      <c r="BK213" s="3">
        <f>AP213</f>
        <v>0</v>
      </c>
      <c r="BL213" s="8">
        <f>(LARGE(AW213:BK213,1))+(LARGE(AW213:BK213,2))+(LARGE(AW213:BK213,3))+(LARGE(AW213:BK213,4))+(LARGE(AW213:BK213,5))</f>
        <v>0</v>
      </c>
    </row>
    <row r="214" spans="1:64" ht="12">
      <c r="A214" s="4">
        <f>COUNTIF(AW214:BK214,"&gt;0")</f>
        <v>0</v>
      </c>
      <c r="B214" s="2">
        <v>25605</v>
      </c>
      <c r="C214" s="3">
        <f>DATEDIF(B214,$C$4,"Y")</f>
        <v>48</v>
      </c>
      <c r="D214" s="1" t="s">
        <v>301</v>
      </c>
      <c r="E214" s="1" t="str">
        <f>IF(C214&lt;46,"YES","NO")</f>
        <v>NO</v>
      </c>
      <c r="F214" s="1" t="str">
        <f>IF(AND(C214&gt;45,C214&lt;66),"YES","NO")</f>
        <v>YES</v>
      </c>
      <c r="G214" s="1" t="str">
        <f>IF(AND(C214&gt;65,C214&lt;100),"YES","NO")</f>
        <v>NO</v>
      </c>
      <c r="H214" s="1" t="s">
        <v>182</v>
      </c>
      <c r="I214" s="1">
        <v>1</v>
      </c>
      <c r="J214" s="1">
        <f>J213+1</f>
        <v>210</v>
      </c>
      <c r="K214" s="1" t="s">
        <v>186</v>
      </c>
      <c r="L214" s="1" t="s">
        <v>515</v>
      </c>
      <c r="N214" s="3">
        <f>IF(M214="",0,(N$4*(101+(1000*LOG(M$4,10))-(1000*LOG(M214,10)))))</f>
        <v>0</v>
      </c>
      <c r="P214" s="3">
        <f>IF(O214="",0,(P$4*(101+(1000*LOG(O$4,10))-(1000*LOG(O214,10)))))</f>
        <v>0</v>
      </c>
      <c r="R214" s="5">
        <f>IF(Q214="",0,(R$4*(101+(1000*LOG(Q$4,10))-(1000*LOG(Q214,10)))))</f>
        <v>0</v>
      </c>
      <c r="T214" s="3">
        <f>IF(S214="",0,(T$4*(101+(1000*LOG(S$4,10))-(1000*LOG(S214,10)))))</f>
        <v>0</v>
      </c>
      <c r="V214" s="3">
        <f>IF(U214="",0,(V$4*(101+(1000*LOG(U$4,10))-(1000*LOG(U214,10)))))</f>
        <v>0</v>
      </c>
      <c r="X214" s="3">
        <f>IF(W214="",0,(X$4*(101+(1000*LOG(W$4,10))-(1000*LOG(W214,10)))))</f>
        <v>0</v>
      </c>
      <c r="Z214" s="3">
        <f>IF(Y214="",0,(Z$4*(101+(1000*LOG(Y$4,10))-(1000*LOG(Y214,10)))))</f>
        <v>0</v>
      </c>
      <c r="AB214" s="3">
        <f>IF(AA214="",0,(AB$4*(101+(1000*LOG(AA$4,10))-(1000*LOG(AA214,10)))))</f>
        <v>0</v>
      </c>
      <c r="AD214" s="3">
        <f>IF(AC214="",0,(AD$4*(101+(1000*LOG(AC$4,10))-(1000*LOG(AC214,10)))))</f>
        <v>0</v>
      </c>
      <c r="AF214" s="3">
        <f>IF(AE214="",0,(AF$4*(101+(1000*LOG(AE$4,10))-(1000*LOG(AE214,10)))))</f>
        <v>0</v>
      </c>
      <c r="AH214" s="3">
        <f>IF(AG214="",0,(AH$4*(101+(1000*LOG(AG$4,10))-(1000*LOG(AG214,10)))))</f>
        <v>0</v>
      </c>
      <c r="AJ214" s="3">
        <f>IF(AI214="",0,(AJ$4*(101+(1000*LOG(AI$4,10))-(1000*LOG(AI214,10)))))</f>
        <v>0</v>
      </c>
      <c r="AL214" s="3">
        <f>IF(AK214="",0,(AL$4*(101+(1000*LOG(AK$4,10))-(1000*LOG(AK214,10)))))</f>
        <v>0</v>
      </c>
      <c r="AN214" s="3">
        <f>IF(AM214="",0,(AN$4*(101+(1000*LOG(AM$4,10))-(1000*LOG(AM214,10)))))</f>
        <v>0</v>
      </c>
      <c r="AP214" s="3">
        <f>IF(AO214="",0,(AP$4*(101+(1000*LOG(AO$4,10))-(1000*LOG(AO214,10)))))</f>
        <v>0</v>
      </c>
      <c r="AQ214" s="3">
        <f>N214+P214+R214+T214+V214+X214+Z214+AB214+AD214+AF214+AH214+AJ214+AL214+AN214+AP214</f>
        <v>0</v>
      </c>
      <c r="AR214" s="6">
        <f>BL214</f>
        <v>0</v>
      </c>
      <c r="AS214" s="4" t="s">
        <v>626</v>
      </c>
      <c r="AT214" s="3">
        <f>IF(AS214="*",AR214*0.05,0)</f>
        <v>0</v>
      </c>
      <c r="AU214" s="7">
        <f>AR214+AT214</f>
        <v>0</v>
      </c>
      <c r="AV214" s="4" t="s">
        <v>27</v>
      </c>
      <c r="AW214" s="3">
        <f>N214</f>
        <v>0</v>
      </c>
      <c r="AX214" s="3">
        <f>P214</f>
        <v>0</v>
      </c>
      <c r="AY214" s="3">
        <f>R214</f>
        <v>0</v>
      </c>
      <c r="AZ214" s="3">
        <f>T214</f>
        <v>0</v>
      </c>
      <c r="BA214" s="3">
        <f>V214</f>
        <v>0</v>
      </c>
      <c r="BB214" s="3">
        <f>X214</f>
        <v>0</v>
      </c>
      <c r="BC214" s="3">
        <f>Z214</f>
        <v>0</v>
      </c>
      <c r="BD214" s="3">
        <f>AB214</f>
        <v>0</v>
      </c>
      <c r="BE214" s="3">
        <f>AD214</f>
        <v>0</v>
      </c>
      <c r="BF214" s="3">
        <f>AF214</f>
        <v>0</v>
      </c>
      <c r="BG214" s="3">
        <f>AH214</f>
        <v>0</v>
      </c>
      <c r="BH214" s="3">
        <f>AJ214</f>
        <v>0</v>
      </c>
      <c r="BI214" s="3">
        <f>AL214</f>
        <v>0</v>
      </c>
      <c r="BJ214" s="3">
        <f>AN214</f>
        <v>0</v>
      </c>
      <c r="BK214" s="3">
        <f>AP214</f>
        <v>0</v>
      </c>
      <c r="BL214" s="8">
        <f>(LARGE(AW214:BK214,1))+(LARGE(AW214:BK214,2))+(LARGE(AW214:BK214,3))+(LARGE(AW214:BK214,4))+(LARGE(AW214:BK214,5))</f>
        <v>0</v>
      </c>
    </row>
    <row r="215" spans="1:64" ht="12">
      <c r="A215" s="4">
        <f>COUNTIF(AW215:BK215,"&gt;0")</f>
        <v>0</v>
      </c>
      <c r="B215" s="2">
        <v>22982</v>
      </c>
      <c r="C215" s="3">
        <f>DATEDIF(B215,$C$4,"Y")</f>
        <v>55</v>
      </c>
      <c r="D215" s="1" t="s">
        <v>469</v>
      </c>
      <c r="E215" s="1" t="str">
        <f>IF(C215&lt;46,"YES","NO")</f>
        <v>NO</v>
      </c>
      <c r="F215" s="1" t="str">
        <f>IF(AND(C215&gt;45,C215&lt;66),"YES","NO")</f>
        <v>YES</v>
      </c>
      <c r="G215" s="1" t="str">
        <f>IF(AND(C215&gt;65,C215&lt;100),"YES","NO")</f>
        <v>NO</v>
      </c>
      <c r="H215" s="1" t="s">
        <v>212</v>
      </c>
      <c r="I215" s="1">
        <v>1</v>
      </c>
      <c r="J215" s="1">
        <f>J214+1</f>
        <v>211</v>
      </c>
      <c r="K215" s="1" t="s">
        <v>45</v>
      </c>
      <c r="L215" s="1" t="s">
        <v>201</v>
      </c>
      <c r="N215" s="3">
        <f>IF(M215="",0,(N$4*(101+(1000*LOG(M$4,10))-(1000*LOG(M215,10)))))</f>
        <v>0</v>
      </c>
      <c r="P215" s="3">
        <f>IF(O215="",0,(P$4*(101+(1000*LOG(O$4,10))-(1000*LOG(O215,10)))))</f>
        <v>0</v>
      </c>
      <c r="R215" s="5">
        <f>IF(Q215="",0,(R$4*(101+(1000*LOG(Q$4,10))-(1000*LOG(Q215,10)))))</f>
        <v>0</v>
      </c>
      <c r="T215" s="3">
        <f>IF(S215="",0,(T$4*(101+(1000*LOG(S$4,10))-(1000*LOG(S215,10)))))</f>
        <v>0</v>
      </c>
      <c r="V215" s="3">
        <f>IF(U215="",0,(V$4*(101+(1000*LOG(U$4,10))-(1000*LOG(U215,10)))))</f>
        <v>0</v>
      </c>
      <c r="X215" s="3">
        <f>IF(W215="",0,(X$4*(101+(1000*LOG(W$4,10))-(1000*LOG(W215,10)))))</f>
        <v>0</v>
      </c>
      <c r="Z215" s="3">
        <f>IF(Y215="",0,(Z$4*(101+(1000*LOG(Y$4,10))-(1000*LOG(Y215,10)))))</f>
        <v>0</v>
      </c>
      <c r="AB215" s="3">
        <f>IF(AA215="",0,(AB$4*(101+(1000*LOG(AA$4,10))-(1000*LOG(AA215,10)))))</f>
        <v>0</v>
      </c>
      <c r="AD215" s="3">
        <f>IF(AC215="",0,(AD$4*(101+(1000*LOG(AC$4,10))-(1000*LOG(AC215,10)))))</f>
        <v>0</v>
      </c>
      <c r="AF215" s="3">
        <f>IF(AE215="",0,(AF$4*(101+(1000*LOG(AE$4,10))-(1000*LOG(AE215,10)))))</f>
        <v>0</v>
      </c>
      <c r="AH215" s="3">
        <f>IF(AG215="",0,(AH$4*(101+(1000*LOG(AG$4,10))-(1000*LOG(AG215,10)))))</f>
        <v>0</v>
      </c>
      <c r="AJ215" s="3">
        <f>IF(AI215="",0,(AJ$4*(101+(1000*LOG(AI$4,10))-(1000*LOG(AI215,10)))))</f>
        <v>0</v>
      </c>
      <c r="AL215" s="3">
        <f>IF(AK215="",0,(AL$4*(101+(1000*LOG(AK$4,10))-(1000*LOG(AK215,10)))))</f>
        <v>0</v>
      </c>
      <c r="AN215" s="3">
        <f>IF(AM215="",0,(AN$4*(101+(1000*LOG(AM$4,10))-(1000*LOG(AM215,10)))))</f>
        <v>0</v>
      </c>
      <c r="AP215" s="3">
        <f>IF(AO215="",0,(AP$4*(101+(1000*LOG(AO$4,10))-(1000*LOG(AO215,10)))))</f>
        <v>0</v>
      </c>
      <c r="AQ215" s="3">
        <f>N215+P215+R215+T215+V215+X215+Z215+AB215+AD215+AF215+AH215+AJ215+AL215+AN215+AP215</f>
        <v>0</v>
      </c>
      <c r="AR215" s="6">
        <f>BL215</f>
        <v>0</v>
      </c>
      <c r="AS215" s="4" t="s">
        <v>626</v>
      </c>
      <c r="AT215" s="3">
        <f>IF(AS215="*",AR215*0.05,0)</f>
        <v>0</v>
      </c>
      <c r="AU215" s="7">
        <f>AR215+AT215</f>
        <v>0</v>
      </c>
      <c r="AV215" s="26" t="s">
        <v>27</v>
      </c>
      <c r="AW215" s="3">
        <f>N215</f>
        <v>0</v>
      </c>
      <c r="AX215" s="3">
        <f>P215</f>
        <v>0</v>
      </c>
      <c r="AY215" s="3">
        <f>R215</f>
        <v>0</v>
      </c>
      <c r="AZ215" s="3">
        <f>T215</f>
        <v>0</v>
      </c>
      <c r="BA215" s="3">
        <f>V215</f>
        <v>0</v>
      </c>
      <c r="BB215" s="3">
        <f>X215</f>
        <v>0</v>
      </c>
      <c r="BC215" s="3">
        <f>Z215</f>
        <v>0</v>
      </c>
      <c r="BD215" s="3">
        <f>AB215</f>
        <v>0</v>
      </c>
      <c r="BE215" s="3">
        <f>AD215</f>
        <v>0</v>
      </c>
      <c r="BF215" s="3">
        <f>AF215</f>
        <v>0</v>
      </c>
      <c r="BG215" s="3">
        <f>AH215</f>
        <v>0</v>
      </c>
      <c r="BH215" s="3">
        <f>AJ215</f>
        <v>0</v>
      </c>
      <c r="BI215" s="3">
        <f>AL215</f>
        <v>0</v>
      </c>
      <c r="BJ215" s="3">
        <f>AN215</f>
        <v>0</v>
      </c>
      <c r="BK215" s="3">
        <f>AP215</f>
        <v>0</v>
      </c>
      <c r="BL215" s="8">
        <f>(LARGE(AW215:BK215,1))+(LARGE(AW215:BK215,2))+(LARGE(AW215:BK215,3))+(LARGE(AW215:BK215,4))+(LARGE(AW215:BK215,5))</f>
        <v>0</v>
      </c>
    </row>
    <row r="216" spans="1:64" ht="12">
      <c r="A216" s="4">
        <f>COUNTIF(AW216:BK216,"&gt;0")</f>
        <v>0</v>
      </c>
      <c r="B216" s="2">
        <v>1</v>
      </c>
      <c r="C216" s="3">
        <f>DATEDIF(B216,$C$4,"Y")</f>
        <v>118</v>
      </c>
      <c r="D216" s="1" t="s">
        <v>165</v>
      </c>
      <c r="E216" s="1" t="str">
        <f>IF(C216&lt;46,"YES","NO")</f>
        <v>NO</v>
      </c>
      <c r="F216" s="1" t="str">
        <f>IF(AND(C216&gt;45,C216&lt;66),"YES","NO")</f>
        <v>NO</v>
      </c>
      <c r="G216" s="1" t="str">
        <f>IF(AND(C216&gt;65,C216&lt;100),"YES","NO")</f>
        <v>NO</v>
      </c>
      <c r="J216" s="1">
        <f>J215+1</f>
        <v>212</v>
      </c>
      <c r="K216" s="1" t="s">
        <v>310</v>
      </c>
      <c r="L216" s="1" t="s">
        <v>309</v>
      </c>
      <c r="N216" s="3">
        <f>IF(M216="",0,(N$4*(101+(1000*LOG(M$4,10))-(1000*LOG(M216,10)))))</f>
        <v>0</v>
      </c>
      <c r="P216" s="3">
        <f>IF(O216="",0,(P$4*(101+(1000*LOG(O$4,10))-(1000*LOG(O216,10)))))</f>
        <v>0</v>
      </c>
      <c r="R216" s="5">
        <f>IF(Q216="",0,(R$4*(101+(1000*LOG(Q$4,10))-(1000*LOG(Q216,10)))))</f>
        <v>0</v>
      </c>
      <c r="T216" s="3">
        <f>IF(S216="",0,(T$4*(101+(1000*LOG(S$4,10))-(1000*LOG(S216,10)))))</f>
        <v>0</v>
      </c>
      <c r="V216" s="3">
        <f>IF(U216="",0,(V$4*(101+(1000*LOG(U$4,10))-(1000*LOG(U216,10)))))</f>
        <v>0</v>
      </c>
      <c r="X216" s="3">
        <f>IF(W216="",0,(X$4*(101+(1000*LOG(W$4,10))-(1000*LOG(W216,10)))))</f>
        <v>0</v>
      </c>
      <c r="Z216" s="3">
        <f>IF(Y216="",0,(Z$4*(101+(1000*LOG(Y$4,10))-(1000*LOG(Y216,10)))))</f>
        <v>0</v>
      </c>
      <c r="AB216" s="3">
        <f>IF(AA216="",0,(AB$4*(101+(1000*LOG(AA$4,10))-(1000*LOG(AA216,10)))))</f>
        <v>0</v>
      </c>
      <c r="AD216" s="3">
        <f>IF(AC216="",0,(AD$4*(101+(1000*LOG(AC$4,10))-(1000*LOG(AC216,10)))))</f>
        <v>0</v>
      </c>
      <c r="AF216" s="3">
        <f>IF(AE216="",0,(AF$4*(101+(1000*LOG(AE$4,10))-(1000*LOG(AE216,10)))))</f>
        <v>0</v>
      </c>
      <c r="AH216" s="3">
        <f>IF(AG216="",0,(AH$4*(101+(1000*LOG(AG$4,10))-(1000*LOG(AG216,10)))))</f>
        <v>0</v>
      </c>
      <c r="AJ216" s="3">
        <f>IF(AI216="",0,(AJ$4*(101+(1000*LOG(AI$4,10))-(1000*LOG(AI216,10)))))</f>
        <v>0</v>
      </c>
      <c r="AL216" s="3">
        <f>IF(AK216="",0,(AL$4*(101+(1000*LOG(AK$4,10))-(1000*LOG(AK216,10)))))</f>
        <v>0</v>
      </c>
      <c r="AN216" s="3">
        <f>IF(AM216="",0,(AN$4*(101+(1000*LOG(AM$4,10))-(1000*LOG(AM216,10)))))</f>
        <v>0</v>
      </c>
      <c r="AP216" s="3">
        <f>IF(AO216="",0,(AP$4*(101+(1000*LOG(AO$4,10))-(1000*LOG(AO216,10)))))</f>
        <v>0</v>
      </c>
      <c r="AQ216" s="3">
        <f>N216+P216+R216+T216+V216+X216+Z216+AB216+AD216+AF216+AH216+AJ216+AL216+AN216+AP216</f>
        <v>0</v>
      </c>
      <c r="AR216" s="6">
        <f>BL216</f>
        <v>0</v>
      </c>
      <c r="AS216" s="4" t="s">
        <v>626</v>
      </c>
      <c r="AT216" s="3">
        <f>IF(AS216="*",AR216*0.05,0)</f>
        <v>0</v>
      </c>
      <c r="AU216" s="7">
        <f>AR216+AT216</f>
        <v>0</v>
      </c>
      <c r="AV216" s="4" t="s">
        <v>161</v>
      </c>
      <c r="AW216" s="3">
        <f>N216</f>
        <v>0</v>
      </c>
      <c r="AX216" s="3">
        <f>P216</f>
        <v>0</v>
      </c>
      <c r="AY216" s="3">
        <f>R216</f>
        <v>0</v>
      </c>
      <c r="AZ216" s="3">
        <f>T216</f>
        <v>0</v>
      </c>
      <c r="BA216" s="3">
        <f>V216</f>
        <v>0</v>
      </c>
      <c r="BB216" s="3">
        <f>X216</f>
        <v>0</v>
      </c>
      <c r="BC216" s="3">
        <f>Z216</f>
        <v>0</v>
      </c>
      <c r="BD216" s="3">
        <f>AB216</f>
        <v>0</v>
      </c>
      <c r="BE216" s="3">
        <f>AD216</f>
        <v>0</v>
      </c>
      <c r="BF216" s="3">
        <f>AF216</f>
        <v>0</v>
      </c>
      <c r="BG216" s="3">
        <f>AH216</f>
        <v>0</v>
      </c>
      <c r="BH216" s="3">
        <f>AJ216</f>
        <v>0</v>
      </c>
      <c r="BI216" s="3">
        <f>AL216</f>
        <v>0</v>
      </c>
      <c r="BJ216" s="3">
        <f>AN216</f>
        <v>0</v>
      </c>
      <c r="BK216" s="3">
        <f>AP216</f>
        <v>0</v>
      </c>
      <c r="BL216" s="8">
        <f>(LARGE(AW216:BK216,1))+(LARGE(AW216:BK216,2))+(LARGE(AW216:BK216,3))+(LARGE(AW216:BK216,4))+(LARGE(AW216:BK216,5))</f>
        <v>0</v>
      </c>
    </row>
    <row r="217" spans="1:64" ht="12">
      <c r="A217" s="4">
        <f>COUNTIF(AW217:BK217,"&gt;0")</f>
        <v>0</v>
      </c>
      <c r="B217" s="2">
        <v>1</v>
      </c>
      <c r="C217" s="3">
        <f>DATEDIF(B217,$C$4,"Y")</f>
        <v>118</v>
      </c>
      <c r="D217" s="1" t="s">
        <v>52</v>
      </c>
      <c r="E217" s="1" t="str">
        <f>IF(C217&lt;46,"YES","NO")</f>
        <v>NO</v>
      </c>
      <c r="F217" s="1" t="str">
        <f>IF(AND(C217&gt;45,C217&lt;66),"YES","NO")</f>
        <v>NO</v>
      </c>
      <c r="G217" s="1" t="str">
        <f>IF(AND(C217&gt;65,C217&lt;100),"YES","NO")</f>
        <v>NO</v>
      </c>
      <c r="H217" s="1" t="s">
        <v>195</v>
      </c>
      <c r="I217" s="1">
        <v>3</v>
      </c>
      <c r="J217" s="1">
        <f>J216+1</f>
        <v>213</v>
      </c>
      <c r="K217" s="1" t="s">
        <v>134</v>
      </c>
      <c r="L217" s="1" t="s">
        <v>93</v>
      </c>
      <c r="N217" s="3">
        <f>IF(M217="",0,(N$4*(101+(1000*LOG(M$4,10))-(1000*LOG(M217,10)))))</f>
        <v>0</v>
      </c>
      <c r="P217" s="3">
        <f>IF(O217="",0,(P$4*(101+(1000*LOG(O$4,10))-(1000*LOG(O217,10)))))</f>
        <v>0</v>
      </c>
      <c r="R217" s="5">
        <f>IF(Q217="",0,(R$4*(101+(1000*LOG(Q$4,10))-(1000*LOG(Q217,10)))))</f>
        <v>0</v>
      </c>
      <c r="T217" s="3">
        <f>IF(S217="",0,(T$4*(101+(1000*LOG(S$4,10))-(1000*LOG(S217,10)))))</f>
        <v>0</v>
      </c>
      <c r="V217" s="3">
        <f>IF(U217="",0,(V$4*(101+(1000*LOG(U$4,10))-(1000*LOG(U217,10)))))</f>
        <v>0</v>
      </c>
      <c r="X217" s="3">
        <f>IF(W217="",0,(X$4*(101+(1000*LOG(W$4,10))-(1000*LOG(W217,10)))))</f>
        <v>0</v>
      </c>
      <c r="Z217" s="3">
        <f>IF(Y217="",0,(Z$4*(101+(1000*LOG(Y$4,10))-(1000*LOG(Y217,10)))))</f>
        <v>0</v>
      </c>
      <c r="AB217" s="3">
        <f>IF(AA217="",0,(AB$4*(101+(1000*LOG(AA$4,10))-(1000*LOG(AA217,10)))))</f>
        <v>0</v>
      </c>
      <c r="AD217" s="3">
        <f>IF(AC217="",0,(AD$4*(101+(1000*LOG(AC$4,10))-(1000*LOG(AC217,10)))))</f>
        <v>0</v>
      </c>
      <c r="AF217" s="3">
        <f>IF(AE217="",0,(AF$4*(101+(1000*LOG(AE$4,10))-(1000*LOG(AE217,10)))))</f>
        <v>0</v>
      </c>
      <c r="AH217" s="3">
        <f>IF(AG217="",0,(AH$4*(101+(1000*LOG(AG$4,10))-(1000*LOG(AG217,10)))))</f>
        <v>0</v>
      </c>
      <c r="AJ217" s="3">
        <f>IF(AI217="",0,(AJ$4*(101+(1000*LOG(AI$4,10))-(1000*LOG(AI217,10)))))</f>
        <v>0</v>
      </c>
      <c r="AL217" s="3">
        <f>IF(AK217="",0,(AL$4*(101+(1000*LOG(AK$4,10))-(1000*LOG(AK217,10)))))</f>
        <v>0</v>
      </c>
      <c r="AN217" s="3">
        <f>IF(AM217="",0,(AN$4*(101+(1000*LOG(AM$4,10))-(1000*LOG(AM217,10)))))</f>
        <v>0</v>
      </c>
      <c r="AP217" s="3">
        <f>IF(AO217="",0,(AP$4*(101+(1000*LOG(AO$4,10))-(1000*LOG(AO217,10)))))</f>
        <v>0</v>
      </c>
      <c r="AQ217" s="3">
        <f>N217+P217+R217+T217+V217+X217+Z217+AB217+AD217+AF217+AH217+AJ217+AL217+AN217+AP217</f>
        <v>0</v>
      </c>
      <c r="AR217" s="6">
        <f>BL217</f>
        <v>0</v>
      </c>
      <c r="AS217" s="4" t="s">
        <v>626</v>
      </c>
      <c r="AT217" s="3">
        <f>IF(AS217="*",AR217*0.05,0)</f>
        <v>0</v>
      </c>
      <c r="AU217" s="7">
        <f>AR217+AT217</f>
        <v>0</v>
      </c>
      <c r="AV217" s="26" t="s">
        <v>522</v>
      </c>
      <c r="AW217" s="3">
        <f>N217</f>
        <v>0</v>
      </c>
      <c r="AX217" s="3">
        <f>P217</f>
        <v>0</v>
      </c>
      <c r="AY217" s="3">
        <f>R217</f>
        <v>0</v>
      </c>
      <c r="AZ217" s="3">
        <f>T217</f>
        <v>0</v>
      </c>
      <c r="BA217" s="3">
        <f>V217</f>
        <v>0</v>
      </c>
      <c r="BB217" s="3">
        <f>X217</f>
        <v>0</v>
      </c>
      <c r="BC217" s="3">
        <f>Z217</f>
        <v>0</v>
      </c>
      <c r="BD217" s="3">
        <f>AB217</f>
        <v>0</v>
      </c>
      <c r="BE217" s="3">
        <f>AD217</f>
        <v>0</v>
      </c>
      <c r="BF217" s="3">
        <f>AF217</f>
        <v>0</v>
      </c>
      <c r="BG217" s="3">
        <f>AH217</f>
        <v>0</v>
      </c>
      <c r="BH217" s="3">
        <f>AJ217</f>
        <v>0</v>
      </c>
      <c r="BI217" s="3">
        <f>AL217</f>
        <v>0</v>
      </c>
      <c r="BJ217" s="3">
        <f>AN217</f>
        <v>0</v>
      </c>
      <c r="BK217" s="3">
        <f>AP217</f>
        <v>0</v>
      </c>
      <c r="BL217" s="8">
        <f>(LARGE(AW217:BK217,1))+(LARGE(AW217:BK217,2))+(LARGE(AW217:BK217,3))+(LARGE(AW217:BK217,4))+(LARGE(AW217:BK217,5))</f>
        <v>0</v>
      </c>
    </row>
    <row r="218" spans="1:64" ht="12">
      <c r="A218" s="4">
        <f>COUNTIF(AW218:BK218,"&gt;0")</f>
        <v>0</v>
      </c>
      <c r="B218" s="2">
        <v>17936</v>
      </c>
      <c r="C218" s="3">
        <f>DATEDIF(B218,$C$4,"Y")</f>
        <v>69</v>
      </c>
      <c r="D218" s="1" t="s">
        <v>332</v>
      </c>
      <c r="E218" s="1" t="str">
        <f>IF(C218&lt;46,"YES","NO")</f>
        <v>NO</v>
      </c>
      <c r="F218" s="1" t="str">
        <f>IF(AND(C218&gt;45,C218&lt;66),"YES","NO")</f>
        <v>NO</v>
      </c>
      <c r="G218" s="1" t="str">
        <f>IF(AND(C218&gt;65,C218&lt;100),"YES","NO")</f>
        <v>YES</v>
      </c>
      <c r="H218" s="1" t="s">
        <v>429</v>
      </c>
      <c r="I218" s="1">
        <v>2</v>
      </c>
      <c r="J218" s="1">
        <f>J217+1</f>
        <v>214</v>
      </c>
      <c r="K218" s="1" t="s">
        <v>140</v>
      </c>
      <c r="L218" s="1" t="s">
        <v>335</v>
      </c>
      <c r="N218" s="3">
        <f>IF(M218="",0,(N$4*(101+(1000*LOG(M$4,10))-(1000*LOG(M218,10)))))</f>
        <v>0</v>
      </c>
      <c r="P218" s="3">
        <f>IF(O218="",0,(P$4*(101+(1000*LOG(O$4,10))-(1000*LOG(O218,10)))))</f>
        <v>0</v>
      </c>
      <c r="R218" s="5">
        <f>IF(Q218="",0,(R$4*(101+(1000*LOG(Q$4,10))-(1000*LOG(Q218,10)))))</f>
        <v>0</v>
      </c>
      <c r="T218" s="3">
        <f>IF(S218="",0,(T$4*(101+(1000*LOG(S$4,10))-(1000*LOG(S218,10)))))</f>
        <v>0</v>
      </c>
      <c r="V218" s="3">
        <f>IF(U218="",0,(V$4*(101+(1000*LOG(U$4,10))-(1000*LOG(U218,10)))))</f>
        <v>0</v>
      </c>
      <c r="X218" s="3">
        <f>IF(W218="",0,(X$4*(101+(1000*LOG(W$4,10))-(1000*LOG(W218,10)))))</f>
        <v>0</v>
      </c>
      <c r="Z218" s="3">
        <f>IF(Y218="",0,(Z$4*(101+(1000*LOG(Y$4,10))-(1000*LOG(Y218,10)))))</f>
        <v>0</v>
      </c>
      <c r="AB218" s="3">
        <f>IF(AA218="",0,(AB$4*(101+(1000*LOG(AA$4,10))-(1000*LOG(AA218,10)))))</f>
        <v>0</v>
      </c>
      <c r="AD218" s="3">
        <f>IF(AC218="",0,(AD$4*(101+(1000*LOG(AC$4,10))-(1000*LOG(AC218,10)))))</f>
        <v>0</v>
      </c>
      <c r="AF218" s="3">
        <f>IF(AE218="",0,(AF$4*(101+(1000*LOG(AE$4,10))-(1000*LOG(AE218,10)))))</f>
        <v>0</v>
      </c>
      <c r="AH218" s="3">
        <f>IF(AG218="",0,(AH$4*(101+(1000*LOG(AG$4,10))-(1000*LOG(AG218,10)))))</f>
        <v>0</v>
      </c>
      <c r="AJ218" s="3">
        <f>IF(AI218="",0,(AJ$4*(101+(1000*LOG(AI$4,10))-(1000*LOG(AI218,10)))))</f>
        <v>0</v>
      </c>
      <c r="AL218" s="3">
        <f>IF(AK218="",0,(AL$4*(101+(1000*LOG(AK$4,10))-(1000*LOG(AK218,10)))))</f>
        <v>0</v>
      </c>
      <c r="AN218" s="3">
        <f>IF(AM218="",0,(AN$4*(101+(1000*LOG(AM$4,10))-(1000*LOG(AM218,10)))))</f>
        <v>0</v>
      </c>
      <c r="AP218" s="3">
        <f>IF(AO218="",0,(AP$4*(101+(1000*LOG(AO$4,10))-(1000*LOG(AO218,10)))))</f>
        <v>0</v>
      </c>
      <c r="AQ218" s="3">
        <f>N218+P218+R218+T218+V218+X218+Z218+AB218+AD218+AF218+AH218+AJ218+AL218+AN218+AP218</f>
        <v>0</v>
      </c>
      <c r="AR218" s="6">
        <f>BL218</f>
        <v>0</v>
      </c>
      <c r="AS218" s="4" t="s">
        <v>626</v>
      </c>
      <c r="AT218" s="3">
        <f>IF(AS218="*",AR218*0.05,0)</f>
        <v>0</v>
      </c>
      <c r="AU218" s="7">
        <f>AR218+AT218</f>
        <v>0</v>
      </c>
      <c r="AV218" s="4" t="s">
        <v>27</v>
      </c>
      <c r="AW218" s="3">
        <f>N218</f>
        <v>0</v>
      </c>
      <c r="AX218" s="3">
        <f>P218</f>
        <v>0</v>
      </c>
      <c r="AY218" s="3">
        <f>R218</f>
        <v>0</v>
      </c>
      <c r="AZ218" s="3">
        <f>T218</f>
        <v>0</v>
      </c>
      <c r="BA218" s="3">
        <f>V218</f>
        <v>0</v>
      </c>
      <c r="BB218" s="3">
        <f>X218</f>
        <v>0</v>
      </c>
      <c r="BC218" s="3">
        <f>Z218</f>
        <v>0</v>
      </c>
      <c r="BD218" s="3">
        <f>AB218</f>
        <v>0</v>
      </c>
      <c r="BE218" s="3">
        <f>AD218</f>
        <v>0</v>
      </c>
      <c r="BF218" s="3">
        <f>AF218</f>
        <v>0</v>
      </c>
      <c r="BG218" s="3">
        <f>AH218</f>
        <v>0</v>
      </c>
      <c r="BH218" s="3">
        <f>AJ218</f>
        <v>0</v>
      </c>
      <c r="BI218" s="3">
        <f>AL218</f>
        <v>0</v>
      </c>
      <c r="BJ218" s="3">
        <f>AN218</f>
        <v>0</v>
      </c>
      <c r="BK218" s="3">
        <f>AP218</f>
        <v>0</v>
      </c>
      <c r="BL218" s="8">
        <f>(LARGE(AW218:BK218,1))+(LARGE(AW218:BK218,2))+(LARGE(AW218:BK218,3))+(LARGE(AW218:BK218,4))+(LARGE(AW218:BK218,5))</f>
        <v>0</v>
      </c>
    </row>
    <row r="219" spans="1:64" ht="12">
      <c r="A219" s="4">
        <f>COUNTIF(AW219:BK219,"&gt;0")</f>
        <v>0</v>
      </c>
      <c r="B219" s="2">
        <v>1</v>
      </c>
      <c r="C219" s="3">
        <f>DATEDIF(B219,$C$4,"Y")</f>
        <v>118</v>
      </c>
      <c r="D219" s="1" t="s">
        <v>469</v>
      </c>
      <c r="E219" s="1" t="str">
        <f>IF(C219&lt;46,"YES","NO")</f>
        <v>NO</v>
      </c>
      <c r="F219" s="1" t="str">
        <f>IF(AND(C219&gt;45,C219&lt;66),"YES","NO")</f>
        <v>NO</v>
      </c>
      <c r="G219" s="1" t="str">
        <f>IF(AND(C219&gt;65,C219&lt;100),"YES","NO")</f>
        <v>NO</v>
      </c>
      <c r="J219" s="1">
        <f>J218+1</f>
        <v>215</v>
      </c>
      <c r="K219" s="1" t="s">
        <v>76</v>
      </c>
      <c r="L219" s="1" t="s">
        <v>202</v>
      </c>
      <c r="N219" s="3">
        <f>IF(M219="",0,(N$4*(101+(1000*LOG(M$4,10))-(1000*LOG(M219,10)))))</f>
        <v>0</v>
      </c>
      <c r="P219" s="3">
        <f>IF(O219="",0,(P$4*(101+(1000*LOG(O$4,10))-(1000*LOG(O219,10)))))</f>
        <v>0</v>
      </c>
      <c r="R219" s="5">
        <f>IF(Q219="",0,(R$4*(101+(1000*LOG(Q$4,10))-(1000*LOG(Q219,10)))))</f>
        <v>0</v>
      </c>
      <c r="T219" s="3">
        <f>IF(S219="",0,(T$4*(101+(1000*LOG(S$4,10))-(1000*LOG(S219,10)))))</f>
        <v>0</v>
      </c>
      <c r="V219" s="3">
        <f>IF(U219="",0,(V$4*(101+(1000*LOG(U$4,10))-(1000*LOG(U219,10)))))</f>
        <v>0</v>
      </c>
      <c r="X219" s="3">
        <f>IF(W219="",0,(X$4*(101+(1000*LOG(W$4,10))-(1000*LOG(W219,10)))))</f>
        <v>0</v>
      </c>
      <c r="Z219" s="3">
        <f>IF(Y219="",0,(Z$4*(101+(1000*LOG(Y$4,10))-(1000*LOG(Y219,10)))))</f>
        <v>0</v>
      </c>
      <c r="AB219" s="3">
        <f>IF(AA219="",0,(AB$4*(101+(1000*LOG(AA$4,10))-(1000*LOG(AA219,10)))))</f>
        <v>0</v>
      </c>
      <c r="AD219" s="3">
        <f>IF(AC219="",0,(AD$4*(101+(1000*LOG(AC$4,10))-(1000*LOG(AC219,10)))))</f>
        <v>0</v>
      </c>
      <c r="AF219" s="3">
        <f>IF(AE219="",0,(AF$4*(101+(1000*LOG(AE$4,10))-(1000*LOG(AE219,10)))))</f>
        <v>0</v>
      </c>
      <c r="AH219" s="3">
        <f>IF(AG219="",0,(AH$4*(101+(1000*LOG(AG$4,10))-(1000*LOG(AG219,10)))))</f>
        <v>0</v>
      </c>
      <c r="AJ219" s="3">
        <f>IF(AI219="",0,(AJ$4*(101+(1000*LOG(AI$4,10))-(1000*LOG(AI219,10)))))</f>
        <v>0</v>
      </c>
      <c r="AL219" s="3">
        <f>IF(AK219="",0,(AL$4*(101+(1000*LOG(AK$4,10))-(1000*LOG(AK219,10)))))</f>
        <v>0</v>
      </c>
      <c r="AN219" s="3">
        <f>IF(AM219="",0,(AN$4*(101+(1000*LOG(AM$4,10))-(1000*LOG(AM219,10)))))</f>
        <v>0</v>
      </c>
      <c r="AP219" s="3">
        <f>IF(AO219="",0,(AP$4*(101+(1000*LOG(AO$4,10))-(1000*LOG(AO219,10)))))</f>
        <v>0</v>
      </c>
      <c r="AQ219" s="3">
        <f>N219+P219+R219+T219+V219+X219+Z219+AB219+AD219+AF219+AH219+AJ219+AL219+AN219+AP219</f>
        <v>0</v>
      </c>
      <c r="AR219" s="6">
        <f>BL219</f>
        <v>0</v>
      </c>
      <c r="AS219" s="4" t="s">
        <v>626</v>
      </c>
      <c r="AT219" s="3">
        <f>IF(AS219="*",AR219*0.05,0)</f>
        <v>0</v>
      </c>
      <c r="AU219" s="7">
        <f>AR219+AT219</f>
        <v>0</v>
      </c>
      <c r="AV219" s="4" t="s">
        <v>160</v>
      </c>
      <c r="AW219" s="3">
        <f>N219</f>
        <v>0</v>
      </c>
      <c r="AX219" s="3">
        <f>P219</f>
        <v>0</v>
      </c>
      <c r="AY219" s="3">
        <f>R219</f>
        <v>0</v>
      </c>
      <c r="AZ219" s="3">
        <f>T219</f>
        <v>0</v>
      </c>
      <c r="BA219" s="3">
        <f>V219</f>
        <v>0</v>
      </c>
      <c r="BB219" s="3">
        <f>X219</f>
        <v>0</v>
      </c>
      <c r="BC219" s="3">
        <f>Z219</f>
        <v>0</v>
      </c>
      <c r="BD219" s="3">
        <f>AB219</f>
        <v>0</v>
      </c>
      <c r="BE219" s="3">
        <f>AD219</f>
        <v>0</v>
      </c>
      <c r="BF219" s="3">
        <f>AF219</f>
        <v>0</v>
      </c>
      <c r="BG219" s="3">
        <f>AH219</f>
        <v>0</v>
      </c>
      <c r="BH219" s="3">
        <f>AJ219</f>
        <v>0</v>
      </c>
      <c r="BI219" s="3">
        <f>AL219</f>
        <v>0</v>
      </c>
      <c r="BJ219" s="3">
        <f>AN219</f>
        <v>0</v>
      </c>
      <c r="BK219" s="3">
        <f>AP219</f>
        <v>0</v>
      </c>
      <c r="BL219" s="8">
        <f>(LARGE(AW219:BK219,1))+(LARGE(AW219:BK219,2))+(LARGE(AW219:BK219,3))+(LARGE(AW219:BK219,4))+(LARGE(AW219:BK219,5))</f>
        <v>0</v>
      </c>
    </row>
    <row r="220" spans="1:64" ht="12">
      <c r="A220" s="4">
        <f>COUNTIF(AW220:BK220,"&gt;0")</f>
        <v>0</v>
      </c>
      <c r="B220" s="2">
        <v>18446</v>
      </c>
      <c r="C220" s="3">
        <f>DATEDIF(B220,$C$4,"Y")</f>
        <v>67</v>
      </c>
      <c r="D220" s="1" t="s">
        <v>474</v>
      </c>
      <c r="E220" s="1" t="str">
        <f>IF(C220&lt;46,"YES","NO")</f>
        <v>NO</v>
      </c>
      <c r="F220" s="1" t="str">
        <f>IF(AND(C220&gt;45,C220&lt;66),"YES","NO")</f>
        <v>NO</v>
      </c>
      <c r="G220" s="1" t="str">
        <f>IF(AND(C220&gt;65,C220&lt;100),"YES","NO")</f>
        <v>YES</v>
      </c>
      <c r="H220" s="1" t="s">
        <v>212</v>
      </c>
      <c r="I220" s="1">
        <v>1</v>
      </c>
      <c r="J220" s="1">
        <f>J219+1</f>
        <v>216</v>
      </c>
      <c r="K220" s="1" t="s">
        <v>47</v>
      </c>
      <c r="L220" s="1" t="s">
        <v>78</v>
      </c>
      <c r="N220" s="3">
        <f>IF(M220="",0,(N$4*(101+(1000*LOG(M$4,10))-(1000*LOG(M220,10)))))</f>
        <v>0</v>
      </c>
      <c r="P220" s="3">
        <f>IF(O220="",0,(P$4*(101+(1000*LOG(O$4,10))-(1000*LOG(O220,10)))))</f>
        <v>0</v>
      </c>
      <c r="R220" s="5">
        <f>IF(Q220="",0,(R$4*(101+(1000*LOG(Q$4,10))-(1000*LOG(Q220,10)))))</f>
        <v>0</v>
      </c>
      <c r="T220" s="3">
        <f>IF(S220="",0,(T$4*(101+(1000*LOG(S$4,10))-(1000*LOG(S220,10)))))</f>
        <v>0</v>
      </c>
      <c r="V220" s="3">
        <f>IF(U220="",0,(V$4*(101+(1000*LOG(U$4,10))-(1000*LOG(U220,10)))))</f>
        <v>0</v>
      </c>
      <c r="X220" s="3">
        <f>IF(W220="",0,(X$4*(101+(1000*LOG(W$4,10))-(1000*LOG(W220,10)))))</f>
        <v>0</v>
      </c>
      <c r="Z220" s="3">
        <f>IF(Y220="",0,(Z$4*(101+(1000*LOG(Y$4,10))-(1000*LOG(Y220,10)))))</f>
        <v>0</v>
      </c>
      <c r="AB220" s="3">
        <f>IF(AA220="",0,(AB$4*(101+(1000*LOG(AA$4,10))-(1000*LOG(AA220,10)))))</f>
        <v>0</v>
      </c>
      <c r="AD220" s="3">
        <f>IF(AC220="",0,(AD$4*(101+(1000*LOG(AC$4,10))-(1000*LOG(AC220,10)))))</f>
        <v>0</v>
      </c>
      <c r="AF220" s="3">
        <f>IF(AE220="",0,(AF$4*(101+(1000*LOG(AE$4,10))-(1000*LOG(AE220,10)))))</f>
        <v>0</v>
      </c>
      <c r="AH220" s="3">
        <f>IF(AG220="",0,(AH$4*(101+(1000*LOG(AG$4,10))-(1000*LOG(AG220,10)))))</f>
        <v>0</v>
      </c>
      <c r="AJ220" s="3">
        <f>IF(AI220="",0,(AJ$4*(101+(1000*LOG(AI$4,10))-(1000*LOG(AI220,10)))))</f>
        <v>0</v>
      </c>
      <c r="AL220" s="3">
        <f>IF(AK220="",0,(AL$4*(101+(1000*LOG(AK$4,10))-(1000*LOG(AK220,10)))))</f>
        <v>0</v>
      </c>
      <c r="AN220" s="3">
        <f>IF(AM220="",0,(AN$4*(101+(1000*LOG(AM$4,10))-(1000*LOG(AM220,10)))))</f>
        <v>0</v>
      </c>
      <c r="AP220" s="3">
        <f>IF(AO220="",0,(AP$4*(101+(1000*LOG(AO$4,10))-(1000*LOG(AO220,10)))))</f>
        <v>0</v>
      </c>
      <c r="AQ220" s="3">
        <f>N220+P220+R220+T220+V220+X220+Z220+AB220+AD220+AF220+AH220+AJ220+AL220+AN220+AP220</f>
        <v>0</v>
      </c>
      <c r="AR220" s="6">
        <f>BL220</f>
        <v>0</v>
      </c>
      <c r="AS220" s="4" t="s">
        <v>626</v>
      </c>
      <c r="AT220" s="3">
        <f>IF(AS220="*",AR220*0.05,0)</f>
        <v>0</v>
      </c>
      <c r="AU220" s="7">
        <f>AR220+AT220</f>
        <v>0</v>
      </c>
      <c r="AV220" s="26" t="s">
        <v>27</v>
      </c>
      <c r="AW220" s="3">
        <f>N220</f>
        <v>0</v>
      </c>
      <c r="AX220" s="3">
        <f>P220</f>
        <v>0</v>
      </c>
      <c r="AY220" s="3">
        <f>R220</f>
        <v>0</v>
      </c>
      <c r="AZ220" s="3">
        <f>T220</f>
        <v>0</v>
      </c>
      <c r="BA220" s="3">
        <f>V220</f>
        <v>0</v>
      </c>
      <c r="BB220" s="3">
        <f>X220</f>
        <v>0</v>
      </c>
      <c r="BC220" s="3">
        <f>Z220</f>
        <v>0</v>
      </c>
      <c r="BD220" s="3">
        <f>AB220</f>
        <v>0</v>
      </c>
      <c r="BE220" s="3">
        <f>AD220</f>
        <v>0</v>
      </c>
      <c r="BF220" s="3">
        <f>AF220</f>
        <v>0</v>
      </c>
      <c r="BG220" s="3">
        <f>AH220</f>
        <v>0</v>
      </c>
      <c r="BH220" s="3">
        <f>AJ220</f>
        <v>0</v>
      </c>
      <c r="BI220" s="3">
        <f>AL220</f>
        <v>0</v>
      </c>
      <c r="BJ220" s="3">
        <f>AN220</f>
        <v>0</v>
      </c>
      <c r="BK220" s="3">
        <f>AP220</f>
        <v>0</v>
      </c>
      <c r="BL220" s="8">
        <f>(LARGE(AW220:BK220,1))+(LARGE(AW220:BK220,2))+(LARGE(AW220:BK220,3))+(LARGE(AW220:BK220,4))+(LARGE(AW220:BK220,5))</f>
        <v>0</v>
      </c>
    </row>
    <row r="221" spans="1:64" ht="12">
      <c r="A221" s="4">
        <f>COUNTIF(AW221:BK221,"&gt;0")</f>
        <v>0</v>
      </c>
      <c r="B221" s="2">
        <v>24026</v>
      </c>
      <c r="C221" s="3">
        <f>DATEDIF(B221,$C$4,"Y")</f>
        <v>52</v>
      </c>
      <c r="D221" s="12" t="s">
        <v>521</v>
      </c>
      <c r="E221" s="1" t="str">
        <f>IF(C221&lt;46,"YES","NO")</f>
        <v>NO</v>
      </c>
      <c r="F221" s="1" t="str">
        <f>IF(AND(C221&gt;45,C221&lt;66),"YES","NO")</f>
        <v>YES</v>
      </c>
      <c r="G221" s="1" t="str">
        <f>IF(AND(C221&gt;65,C221&lt;100),"YES","NO")</f>
        <v>NO</v>
      </c>
      <c r="H221" s="1" t="s">
        <v>212</v>
      </c>
      <c r="I221" s="1">
        <v>1</v>
      </c>
      <c r="J221" s="1">
        <f>J220+1</f>
        <v>217</v>
      </c>
      <c r="K221" s="1" t="s">
        <v>48</v>
      </c>
      <c r="L221" s="1" t="s">
        <v>77</v>
      </c>
      <c r="N221" s="3">
        <f>IF(M221="",0,(N$4*(101+(1000*LOG(M$4,10))-(1000*LOG(M221,10)))))</f>
        <v>0</v>
      </c>
      <c r="P221" s="3">
        <f>IF(O221="",0,(P$4*(101+(1000*LOG(O$4,10))-(1000*LOG(O221,10)))))</f>
        <v>0</v>
      </c>
      <c r="R221" s="5">
        <f>IF(Q221="",0,(R$4*(101+(1000*LOG(Q$4,10))-(1000*LOG(Q221,10)))))</f>
        <v>0</v>
      </c>
      <c r="T221" s="3">
        <f>IF(S221="",0,(T$4*(101+(1000*LOG(S$4,10))-(1000*LOG(S221,10)))))</f>
        <v>0</v>
      </c>
      <c r="V221" s="3">
        <f>IF(U221="",0,(V$4*(101+(1000*LOG(U$4,10))-(1000*LOG(U221,10)))))</f>
        <v>0</v>
      </c>
      <c r="X221" s="3">
        <f>IF(W221="",0,(X$4*(101+(1000*LOG(W$4,10))-(1000*LOG(W221,10)))))</f>
        <v>0</v>
      </c>
      <c r="Z221" s="3">
        <f>IF(Y221="",0,(Z$4*(101+(1000*LOG(Y$4,10))-(1000*LOG(Y221,10)))))</f>
        <v>0</v>
      </c>
      <c r="AB221" s="3">
        <f>IF(AA221="",0,(AB$4*(101+(1000*LOG(AA$4,10))-(1000*LOG(AA221,10)))))</f>
        <v>0</v>
      </c>
      <c r="AD221" s="3">
        <f>IF(AC221="",0,(AD$4*(101+(1000*LOG(AC$4,10))-(1000*LOG(AC221,10)))))</f>
        <v>0</v>
      </c>
      <c r="AF221" s="3">
        <f>IF(AE221="",0,(AF$4*(101+(1000*LOG(AE$4,10))-(1000*LOG(AE221,10)))))</f>
        <v>0</v>
      </c>
      <c r="AH221" s="3">
        <f>IF(AG221="",0,(AH$4*(101+(1000*LOG(AG$4,10))-(1000*LOG(AG221,10)))))</f>
        <v>0</v>
      </c>
      <c r="AJ221" s="3">
        <f>IF(AI221="",0,(AJ$4*(101+(1000*LOG(AI$4,10))-(1000*LOG(AI221,10)))))</f>
        <v>0</v>
      </c>
      <c r="AL221" s="3">
        <f>IF(AK221="",0,(AL$4*(101+(1000*LOG(AK$4,10))-(1000*LOG(AK221,10)))))</f>
        <v>0</v>
      </c>
      <c r="AN221" s="3">
        <f>IF(AM221="",0,(AN$4*(101+(1000*LOG(AM$4,10))-(1000*LOG(AM221,10)))))</f>
        <v>0</v>
      </c>
      <c r="AP221" s="3">
        <f>IF(AO221="",0,(AP$4*(101+(1000*LOG(AO$4,10))-(1000*LOG(AO221,10)))))</f>
        <v>0</v>
      </c>
      <c r="AQ221" s="3">
        <f>N221+P221+R221+T221+V221+X221+Z221+AB221+AD221+AF221+AH221+AJ221+AL221+AN221+AP221</f>
        <v>0</v>
      </c>
      <c r="AR221" s="6">
        <f>BL221</f>
        <v>0</v>
      </c>
      <c r="AS221" s="4" t="s">
        <v>626</v>
      </c>
      <c r="AT221" s="3">
        <f>IF(AS221="*",AR221*0.05,0)</f>
        <v>0</v>
      </c>
      <c r="AU221" s="7">
        <f>AR221+AT221</f>
        <v>0</v>
      </c>
      <c r="AV221" s="26" t="s">
        <v>27</v>
      </c>
      <c r="AW221" s="3">
        <f>N221</f>
        <v>0</v>
      </c>
      <c r="AX221" s="3">
        <f>P221</f>
        <v>0</v>
      </c>
      <c r="AY221" s="3">
        <f>R221</f>
        <v>0</v>
      </c>
      <c r="AZ221" s="3">
        <f>T221</f>
        <v>0</v>
      </c>
      <c r="BA221" s="3">
        <f>V221</f>
        <v>0</v>
      </c>
      <c r="BB221" s="3">
        <f>X221</f>
        <v>0</v>
      </c>
      <c r="BC221" s="3">
        <f>Z221</f>
        <v>0</v>
      </c>
      <c r="BD221" s="3">
        <f>AB221</f>
        <v>0</v>
      </c>
      <c r="BE221" s="3">
        <f>AD221</f>
        <v>0</v>
      </c>
      <c r="BF221" s="3">
        <f>AF221</f>
        <v>0</v>
      </c>
      <c r="BG221" s="3">
        <f>AH221</f>
        <v>0</v>
      </c>
      <c r="BH221" s="3">
        <f>AJ221</f>
        <v>0</v>
      </c>
      <c r="BI221" s="3">
        <f>AL221</f>
        <v>0</v>
      </c>
      <c r="BJ221" s="3">
        <f>AN221</f>
        <v>0</v>
      </c>
      <c r="BK221" s="3">
        <f>AP221</f>
        <v>0</v>
      </c>
      <c r="BL221" s="8">
        <f>(LARGE(AW221:BK221,1))+(LARGE(AW221:BK221,2))+(LARGE(AW221:BK221,3))+(LARGE(AW221:BK221,4))+(LARGE(AW221:BK221,5))</f>
        <v>0</v>
      </c>
    </row>
    <row r="222" spans="1:64" ht="12">
      <c r="A222" s="4">
        <f>COUNTIF(AW222:BK222,"&gt;0")</f>
        <v>0</v>
      </c>
      <c r="B222" s="2">
        <v>1</v>
      </c>
      <c r="C222" s="3">
        <f>DATEDIF(B222,$C$4,"Y")</f>
        <v>118</v>
      </c>
      <c r="D222" s="1" t="s">
        <v>301</v>
      </c>
      <c r="E222" s="1" t="str">
        <f>IF(C222&lt;46,"YES","NO")</f>
        <v>NO</v>
      </c>
      <c r="F222" s="1" t="str">
        <f>IF(AND(C222&gt;45,C222&lt;66),"YES","NO")</f>
        <v>NO</v>
      </c>
      <c r="G222" s="1" t="str">
        <f>IF(AND(C222&gt;65,C222&lt;100),"YES","NO")</f>
        <v>NO</v>
      </c>
      <c r="J222" s="1">
        <f>J221+1</f>
        <v>218</v>
      </c>
      <c r="K222" s="1" t="s">
        <v>222</v>
      </c>
      <c r="L222" s="1" t="s">
        <v>248</v>
      </c>
      <c r="N222" s="3">
        <f>IF(M222="",0,(N$4*(101+(1000*LOG(M$4,10))-(1000*LOG(M222,10)))))</f>
        <v>0</v>
      </c>
      <c r="P222" s="3">
        <f>IF(O222="",0,(P$4*(101+(1000*LOG(O$4,10))-(1000*LOG(O222,10)))))</f>
        <v>0</v>
      </c>
      <c r="R222" s="5">
        <f>IF(Q222="",0,(R$4*(101+(1000*LOG(Q$4,10))-(1000*LOG(Q222,10)))))</f>
        <v>0</v>
      </c>
      <c r="T222" s="3">
        <f>IF(S222="",0,(T$4*(101+(1000*LOG(S$4,10))-(1000*LOG(S222,10)))))</f>
        <v>0</v>
      </c>
      <c r="V222" s="3">
        <f>IF(U222="",0,(V$4*(101+(1000*LOG(U$4,10))-(1000*LOG(U222,10)))))</f>
        <v>0</v>
      </c>
      <c r="X222" s="3">
        <f>IF(W222="",0,(X$4*(101+(1000*LOG(W$4,10))-(1000*LOG(W222,10)))))</f>
        <v>0</v>
      </c>
      <c r="Z222" s="3">
        <f>IF(Y222="",0,(Z$4*(101+(1000*LOG(Y$4,10))-(1000*LOG(Y222,10)))))</f>
        <v>0</v>
      </c>
      <c r="AB222" s="3">
        <f>IF(AA222="",0,(AB$4*(101+(1000*LOG(AA$4,10))-(1000*LOG(AA222,10)))))</f>
        <v>0</v>
      </c>
      <c r="AD222" s="3">
        <f>IF(AC222="",0,(AD$4*(101+(1000*LOG(AC$4,10))-(1000*LOG(AC222,10)))))</f>
        <v>0</v>
      </c>
      <c r="AF222" s="3">
        <f>IF(AE222="",0,(AF$4*(101+(1000*LOG(AE$4,10))-(1000*LOG(AE222,10)))))</f>
        <v>0</v>
      </c>
      <c r="AH222" s="3">
        <f>IF(AG222="",0,(AH$4*(101+(1000*LOG(AG$4,10))-(1000*LOG(AG222,10)))))</f>
        <v>0</v>
      </c>
      <c r="AJ222" s="3">
        <f>IF(AI222="",0,(AJ$4*(101+(1000*LOG(AI$4,10))-(1000*LOG(AI222,10)))))</f>
        <v>0</v>
      </c>
      <c r="AL222" s="3">
        <f>IF(AK222="",0,(AL$4*(101+(1000*LOG(AK$4,10))-(1000*LOG(AK222,10)))))</f>
        <v>0</v>
      </c>
      <c r="AN222" s="3">
        <f>IF(AM222="",0,(AN$4*(101+(1000*LOG(AM$4,10))-(1000*LOG(AM222,10)))))</f>
        <v>0</v>
      </c>
      <c r="AP222" s="3">
        <f>IF(AO222="",0,(AP$4*(101+(1000*LOG(AO$4,10))-(1000*LOG(AO222,10)))))</f>
        <v>0</v>
      </c>
      <c r="AQ222" s="3">
        <f>N222+P222+R222+T222+V222+X222+Z222+AB222+AD222+AF222+AH222+AJ222+AL222+AN222+AP222</f>
        <v>0</v>
      </c>
      <c r="AR222" s="6">
        <f>BL222</f>
        <v>0</v>
      </c>
      <c r="AS222" s="4" t="s">
        <v>626</v>
      </c>
      <c r="AT222" s="3">
        <f>IF(AS222="*",AR222*0.05,0)</f>
        <v>0</v>
      </c>
      <c r="AU222" s="7">
        <f>AR222+AT222</f>
        <v>0</v>
      </c>
      <c r="AV222" s="4" t="s">
        <v>160</v>
      </c>
      <c r="AW222" s="3">
        <f>N222</f>
        <v>0</v>
      </c>
      <c r="AX222" s="3">
        <f>P222</f>
        <v>0</v>
      </c>
      <c r="AY222" s="3">
        <f>R222</f>
        <v>0</v>
      </c>
      <c r="AZ222" s="3">
        <f>T222</f>
        <v>0</v>
      </c>
      <c r="BA222" s="3">
        <f>V222</f>
        <v>0</v>
      </c>
      <c r="BB222" s="3">
        <f>X222</f>
        <v>0</v>
      </c>
      <c r="BC222" s="3">
        <f>Z222</f>
        <v>0</v>
      </c>
      <c r="BD222" s="3">
        <f>AB222</f>
        <v>0</v>
      </c>
      <c r="BE222" s="3">
        <f>AD222</f>
        <v>0</v>
      </c>
      <c r="BF222" s="3">
        <f>AF222</f>
        <v>0</v>
      </c>
      <c r="BG222" s="3">
        <f>AH222</f>
        <v>0</v>
      </c>
      <c r="BH222" s="3">
        <f>AJ222</f>
        <v>0</v>
      </c>
      <c r="BI222" s="3">
        <f>AL222</f>
        <v>0</v>
      </c>
      <c r="BJ222" s="3">
        <f>AN222</f>
        <v>0</v>
      </c>
      <c r="BK222" s="3">
        <f>AP222</f>
        <v>0</v>
      </c>
      <c r="BL222" s="8">
        <f>(LARGE(AW222:BK222,1))+(LARGE(AW222:BK222,2))+(LARGE(AW222:BK222,3))+(LARGE(AW222:BK222,4))+(LARGE(AW222:BK222,5))</f>
        <v>0</v>
      </c>
    </row>
    <row r="223" spans="1:64" ht="12">
      <c r="A223" s="4">
        <f>COUNTIF(AW223:BK223,"&gt;0")</f>
        <v>0</v>
      </c>
      <c r="B223" s="2">
        <v>16164</v>
      </c>
      <c r="C223" s="3">
        <f>DATEDIF(B223,$C$4,"Y")</f>
        <v>74</v>
      </c>
      <c r="D223" s="1" t="s">
        <v>332</v>
      </c>
      <c r="E223" s="1" t="str">
        <f>IF(C223&lt;46,"YES","NO")</f>
        <v>NO</v>
      </c>
      <c r="F223" s="1" t="str">
        <f>IF(AND(C223&gt;45,C223&lt;66),"YES","NO")</f>
        <v>NO</v>
      </c>
      <c r="G223" s="1" t="str">
        <f>IF(AND(C223&gt;65,C223&lt;100),"YES","NO")</f>
        <v>YES</v>
      </c>
      <c r="H223" s="1" t="s">
        <v>34</v>
      </c>
      <c r="I223" s="1">
        <v>2</v>
      </c>
      <c r="J223" s="1">
        <f>J222+1</f>
        <v>219</v>
      </c>
      <c r="K223" s="1" t="s">
        <v>253</v>
      </c>
      <c r="L223" s="1" t="s">
        <v>377</v>
      </c>
      <c r="N223" s="3">
        <f>IF(M223="",0,(N$4*(101+(1000*LOG(M$4,10))-(1000*LOG(M223,10)))))</f>
        <v>0</v>
      </c>
      <c r="P223" s="3">
        <f>IF(O223="",0,(P$4*(101+(1000*LOG(O$4,10))-(1000*LOG(O223,10)))))</f>
        <v>0</v>
      </c>
      <c r="R223" s="5">
        <f>IF(Q223="",0,(R$4*(101+(1000*LOG(Q$4,10))-(1000*LOG(Q223,10)))))</f>
        <v>0</v>
      </c>
      <c r="T223" s="3">
        <f>IF(S223="",0,(T$4*(101+(1000*LOG(S$4,10))-(1000*LOG(S223,10)))))</f>
        <v>0</v>
      </c>
      <c r="V223" s="3">
        <f>IF(U223="",0,(V$4*(101+(1000*LOG(U$4,10))-(1000*LOG(U223,10)))))</f>
        <v>0</v>
      </c>
      <c r="X223" s="3">
        <f>IF(W223="",0,(X$4*(101+(1000*LOG(W$4,10))-(1000*LOG(W223,10)))))</f>
        <v>0</v>
      </c>
      <c r="Z223" s="3">
        <f>IF(Y223="",0,(Z$4*(101+(1000*LOG(Y$4,10))-(1000*LOG(Y223,10)))))</f>
        <v>0</v>
      </c>
      <c r="AB223" s="3">
        <f>IF(AA223="",0,(AB$4*(101+(1000*LOG(AA$4,10))-(1000*LOG(AA223,10)))))</f>
        <v>0</v>
      </c>
      <c r="AD223" s="3">
        <f>IF(AC223="",0,(AD$4*(101+(1000*LOG(AC$4,10))-(1000*LOG(AC223,10)))))</f>
        <v>0</v>
      </c>
      <c r="AF223" s="3">
        <f>IF(AE223="",0,(AF$4*(101+(1000*LOG(AE$4,10))-(1000*LOG(AE223,10)))))</f>
        <v>0</v>
      </c>
      <c r="AH223" s="3">
        <f>IF(AG223="",0,(AH$4*(101+(1000*LOG(AG$4,10))-(1000*LOG(AG223,10)))))</f>
        <v>0</v>
      </c>
      <c r="AJ223" s="3">
        <f>IF(AI223="",0,(AJ$4*(101+(1000*LOG(AI$4,10))-(1000*LOG(AI223,10)))))</f>
        <v>0</v>
      </c>
      <c r="AL223" s="3">
        <f>IF(AK223="",0,(AL$4*(101+(1000*LOG(AK$4,10))-(1000*LOG(AK223,10)))))</f>
        <v>0</v>
      </c>
      <c r="AN223" s="3">
        <f>IF(AM223="",0,(AN$4*(101+(1000*LOG(AM$4,10))-(1000*LOG(AM223,10)))))</f>
        <v>0</v>
      </c>
      <c r="AP223" s="3">
        <f>IF(AO223="",0,(AP$4*(101+(1000*LOG(AO$4,10))-(1000*LOG(AO223,10)))))</f>
        <v>0</v>
      </c>
      <c r="AQ223" s="3">
        <f>N223+P223+R223+T223+V223+X223+Z223+AB223+AD223+AF223+AH223+AJ223+AL223+AN223+AP223</f>
        <v>0</v>
      </c>
      <c r="AR223" s="6">
        <f>BL223</f>
        <v>0</v>
      </c>
      <c r="AS223" s="4" t="s">
        <v>626</v>
      </c>
      <c r="AT223" s="3">
        <f>IF(AS223="*",AR223*0.05,0)</f>
        <v>0</v>
      </c>
      <c r="AU223" s="7">
        <f>AR223+AT223</f>
        <v>0</v>
      </c>
      <c r="AV223" s="4" t="s">
        <v>27</v>
      </c>
      <c r="AW223" s="3">
        <f>N223</f>
        <v>0</v>
      </c>
      <c r="AX223" s="3">
        <f>P223</f>
        <v>0</v>
      </c>
      <c r="AY223" s="3">
        <f>R223</f>
        <v>0</v>
      </c>
      <c r="AZ223" s="3">
        <f>T223</f>
        <v>0</v>
      </c>
      <c r="BA223" s="3">
        <f>V223</f>
        <v>0</v>
      </c>
      <c r="BB223" s="3">
        <f>X223</f>
        <v>0</v>
      </c>
      <c r="BC223" s="3">
        <f>Z223</f>
        <v>0</v>
      </c>
      <c r="BD223" s="3">
        <f>AB223</f>
        <v>0</v>
      </c>
      <c r="BE223" s="3">
        <f>AD223</f>
        <v>0</v>
      </c>
      <c r="BF223" s="3">
        <f>AF223</f>
        <v>0</v>
      </c>
      <c r="BG223" s="3">
        <f>AH223</f>
        <v>0</v>
      </c>
      <c r="BH223" s="3">
        <f>AJ223</f>
        <v>0</v>
      </c>
      <c r="BI223" s="3">
        <f>AL223</f>
        <v>0</v>
      </c>
      <c r="BJ223" s="3">
        <f>AN223</f>
        <v>0</v>
      </c>
      <c r="BK223" s="3">
        <f>AP223</f>
        <v>0</v>
      </c>
      <c r="BL223" s="8">
        <f>(LARGE(AW223:BK223,1))+(LARGE(AW223:BK223,2))+(LARGE(AW223:BK223,3))+(LARGE(AW223:BK223,4))+(LARGE(AW223:BK223,5))</f>
        <v>0</v>
      </c>
    </row>
    <row r="224" spans="1:64" ht="12">
      <c r="A224" s="4">
        <f>COUNTIF(AW224:BK224,"&gt;0")</f>
        <v>0</v>
      </c>
      <c r="B224" s="2">
        <v>1</v>
      </c>
      <c r="C224" s="3">
        <f>DATEDIF(B224,$C$4,"Y")</f>
        <v>118</v>
      </c>
      <c r="D224" s="1" t="s">
        <v>301</v>
      </c>
      <c r="E224" s="1" t="str">
        <f>IF(C224&lt;46,"YES","NO")</f>
        <v>NO</v>
      </c>
      <c r="F224" s="1" t="str">
        <f>IF(AND(C224&gt;45,C224&lt;66),"YES","NO")</f>
        <v>NO</v>
      </c>
      <c r="G224" s="1" t="str">
        <f>IF(AND(C224&gt;65,C224&lt;100),"YES","NO")</f>
        <v>NO</v>
      </c>
      <c r="H224" s="1" t="s">
        <v>94</v>
      </c>
      <c r="J224" s="1">
        <f>J223+1</f>
        <v>220</v>
      </c>
      <c r="K224" s="1" t="s">
        <v>355</v>
      </c>
      <c r="L224" s="1" t="s">
        <v>356</v>
      </c>
      <c r="N224" s="3">
        <f>IF(M224="",0,(N$4*(101+(1000*LOG(M$4,10))-(1000*LOG(M224,10)))))</f>
        <v>0</v>
      </c>
      <c r="P224" s="3">
        <f>IF(O224="",0,(P$4*(101+(1000*LOG(O$4,10))-(1000*LOG(O224,10)))))</f>
        <v>0</v>
      </c>
      <c r="R224" s="5">
        <f>IF(Q224="",0,(R$4*(101+(1000*LOG(Q$4,10))-(1000*LOG(Q224,10)))))</f>
        <v>0</v>
      </c>
      <c r="T224" s="3">
        <f>IF(S224="",0,(T$4*(101+(1000*LOG(S$4,10))-(1000*LOG(S224,10)))))</f>
        <v>0</v>
      </c>
      <c r="V224" s="3">
        <f>IF(U224="",0,(V$4*(101+(1000*LOG(U$4,10))-(1000*LOG(U224,10)))))</f>
        <v>0</v>
      </c>
      <c r="X224" s="3">
        <f>IF(W224="",0,(X$4*(101+(1000*LOG(W$4,10))-(1000*LOG(W224,10)))))</f>
        <v>0</v>
      </c>
      <c r="Z224" s="3">
        <f>IF(Y224="",0,(Z$4*(101+(1000*LOG(Y$4,10))-(1000*LOG(Y224,10)))))</f>
        <v>0</v>
      </c>
      <c r="AB224" s="3">
        <f>IF(AA224="",0,(AB$4*(101+(1000*LOG(AA$4,10))-(1000*LOG(AA224,10)))))</f>
        <v>0</v>
      </c>
      <c r="AD224" s="3">
        <f>IF(AC224="",0,(AD$4*(101+(1000*LOG(AC$4,10))-(1000*LOG(AC224,10)))))</f>
        <v>0</v>
      </c>
      <c r="AF224" s="3">
        <f>IF(AE224="",0,(AF$4*(101+(1000*LOG(AE$4,10))-(1000*LOG(AE224,10)))))</f>
        <v>0</v>
      </c>
      <c r="AH224" s="3">
        <f>IF(AG224="",0,(AH$4*(101+(1000*LOG(AG$4,10))-(1000*LOG(AG224,10)))))</f>
        <v>0</v>
      </c>
      <c r="AJ224" s="3">
        <f>IF(AI224="",0,(AJ$4*(101+(1000*LOG(AI$4,10))-(1000*LOG(AI224,10)))))</f>
        <v>0</v>
      </c>
      <c r="AL224" s="3">
        <f>IF(AK224="",0,(AL$4*(101+(1000*LOG(AK$4,10))-(1000*LOG(AK224,10)))))</f>
        <v>0</v>
      </c>
      <c r="AN224" s="3">
        <f>IF(AM224="",0,(AN$4*(101+(1000*LOG(AM$4,10))-(1000*LOG(AM224,10)))))</f>
        <v>0</v>
      </c>
      <c r="AP224" s="3">
        <f>IF(AO224="",0,(AP$4*(101+(1000*LOG(AO$4,10))-(1000*LOG(AO224,10)))))</f>
        <v>0</v>
      </c>
      <c r="AQ224" s="3">
        <f>N224+P224+R224+T224+V224+X224+Z224+AB224+AD224+AF224+AH224+AJ224+AL224+AN224+AP224</f>
        <v>0</v>
      </c>
      <c r="AR224" s="6">
        <f>BL224</f>
        <v>0</v>
      </c>
      <c r="AS224" s="4" t="s">
        <v>626</v>
      </c>
      <c r="AT224" s="3">
        <f>IF(AS224="*",AR224*0.05,0)</f>
        <v>0</v>
      </c>
      <c r="AU224" s="7">
        <f>AR224+AT224</f>
        <v>0</v>
      </c>
      <c r="AV224" s="26" t="s">
        <v>522</v>
      </c>
      <c r="AW224" s="3">
        <f>N224</f>
        <v>0</v>
      </c>
      <c r="AX224" s="3">
        <f>P224</f>
        <v>0</v>
      </c>
      <c r="AY224" s="3">
        <f>R224</f>
        <v>0</v>
      </c>
      <c r="AZ224" s="3">
        <f>T224</f>
        <v>0</v>
      </c>
      <c r="BA224" s="3">
        <f>V224</f>
        <v>0</v>
      </c>
      <c r="BB224" s="3">
        <f>X224</f>
        <v>0</v>
      </c>
      <c r="BC224" s="3">
        <f>Z224</f>
        <v>0</v>
      </c>
      <c r="BD224" s="3">
        <f>AB224</f>
        <v>0</v>
      </c>
      <c r="BE224" s="3">
        <f>AD224</f>
        <v>0</v>
      </c>
      <c r="BF224" s="3">
        <f>AF224</f>
        <v>0</v>
      </c>
      <c r="BG224" s="3">
        <f>AH224</f>
        <v>0</v>
      </c>
      <c r="BH224" s="3">
        <f>AJ224</f>
        <v>0</v>
      </c>
      <c r="BI224" s="3">
        <f>AL224</f>
        <v>0</v>
      </c>
      <c r="BJ224" s="3">
        <f>AN224</f>
        <v>0</v>
      </c>
      <c r="BK224" s="3">
        <f>AP224</f>
        <v>0</v>
      </c>
      <c r="BL224" s="8">
        <f>(LARGE(AW224:BK224,1))+(LARGE(AW224:BK224,2))+(LARGE(AW224:BK224,3))+(LARGE(AW224:BK224,4))+(LARGE(AW224:BK224,5))</f>
        <v>0</v>
      </c>
    </row>
    <row r="225" spans="1:64" ht="12">
      <c r="A225" s="4">
        <f>COUNTIF(AW225:BK225,"&gt;0")</f>
        <v>0</v>
      </c>
      <c r="B225" s="2">
        <v>1</v>
      </c>
      <c r="C225" s="3">
        <f>DATEDIF(B225,$C$4,"Y")</f>
        <v>118</v>
      </c>
      <c r="D225" s="1" t="s">
        <v>301</v>
      </c>
      <c r="E225" s="1" t="str">
        <f>IF(C225&lt;46,"YES","NO")</f>
        <v>NO</v>
      </c>
      <c r="F225" s="1" t="str">
        <f>IF(AND(C225&gt;45,C225&lt;66),"YES","NO")</f>
        <v>NO</v>
      </c>
      <c r="G225" s="1" t="str">
        <f>IF(AND(C225&gt;65,C225&lt;100),"YES","NO")</f>
        <v>NO</v>
      </c>
      <c r="J225" s="1">
        <f>J224+1</f>
        <v>221</v>
      </c>
      <c r="K225" s="1" t="s">
        <v>424</v>
      </c>
      <c r="L225" s="1" t="s">
        <v>423</v>
      </c>
      <c r="N225" s="3">
        <f>IF(M225="",0,(N$4*(101+(1000*LOG(M$4,10))-(1000*LOG(M225,10)))))</f>
        <v>0</v>
      </c>
      <c r="P225" s="3">
        <f>IF(O225="",0,(P$4*(101+(1000*LOG(O$4,10))-(1000*LOG(O225,10)))))</f>
        <v>0</v>
      </c>
      <c r="R225" s="5">
        <f>IF(Q225="",0,(R$4*(101+(1000*LOG(Q$4,10))-(1000*LOG(Q225,10)))))</f>
        <v>0</v>
      </c>
      <c r="T225" s="3">
        <f>IF(S225="",0,(T$4*(101+(1000*LOG(S$4,10))-(1000*LOG(S225,10)))))</f>
        <v>0</v>
      </c>
      <c r="V225" s="3">
        <f>IF(U225="",0,(V$4*(101+(1000*LOG(U$4,10))-(1000*LOG(U225,10)))))</f>
        <v>0</v>
      </c>
      <c r="X225" s="3">
        <f>IF(W225="",0,(X$4*(101+(1000*LOG(W$4,10))-(1000*LOG(W225,10)))))</f>
        <v>0</v>
      </c>
      <c r="Z225" s="3">
        <f>IF(Y225="",0,(Z$4*(101+(1000*LOG(Y$4,10))-(1000*LOG(Y225,10)))))</f>
        <v>0</v>
      </c>
      <c r="AB225" s="3">
        <f>IF(AA225="",0,(AB$4*(101+(1000*LOG(AA$4,10))-(1000*LOG(AA225,10)))))</f>
        <v>0</v>
      </c>
      <c r="AD225" s="3">
        <f>IF(AC225="",0,(AD$4*(101+(1000*LOG(AC$4,10))-(1000*LOG(AC225,10)))))</f>
        <v>0</v>
      </c>
      <c r="AF225" s="3">
        <f>IF(AE225="",0,(AF$4*(101+(1000*LOG(AE$4,10))-(1000*LOG(AE225,10)))))</f>
        <v>0</v>
      </c>
      <c r="AH225" s="3">
        <f>IF(AG225="",0,(AH$4*(101+(1000*LOG(AG$4,10))-(1000*LOG(AG225,10)))))</f>
        <v>0</v>
      </c>
      <c r="AJ225" s="3">
        <f>IF(AI225="",0,(AJ$4*(101+(1000*LOG(AI$4,10))-(1000*LOG(AI225,10)))))</f>
        <v>0</v>
      </c>
      <c r="AL225" s="3">
        <f>IF(AK225="",0,(AL$4*(101+(1000*LOG(AK$4,10))-(1000*LOG(AK225,10)))))</f>
        <v>0</v>
      </c>
      <c r="AN225" s="3">
        <f>IF(AM225="",0,(AN$4*(101+(1000*LOG(AM$4,10))-(1000*LOG(AM225,10)))))</f>
        <v>0</v>
      </c>
      <c r="AP225" s="3">
        <f>IF(AO225="",0,(AP$4*(101+(1000*LOG(AO$4,10))-(1000*LOG(AO225,10)))))</f>
        <v>0</v>
      </c>
      <c r="AQ225" s="3">
        <f>N225+P225+R225+T225+V225+X225+Z225+AB225+AD225+AF225+AH225+AJ225+AL225+AN225+AP225</f>
        <v>0</v>
      </c>
      <c r="AR225" s="6">
        <f>BL225</f>
        <v>0</v>
      </c>
      <c r="AS225" s="4" t="s">
        <v>626</v>
      </c>
      <c r="AT225" s="3">
        <f>IF(AS225="*",AR225*0.05,0)</f>
        <v>0</v>
      </c>
      <c r="AU225" s="7">
        <f>AR225+AT225</f>
        <v>0</v>
      </c>
      <c r="AV225" s="4" t="s">
        <v>242</v>
      </c>
      <c r="AW225" s="3">
        <f>N225</f>
        <v>0</v>
      </c>
      <c r="AX225" s="3">
        <f>P225</f>
        <v>0</v>
      </c>
      <c r="AY225" s="3">
        <f>R225</f>
        <v>0</v>
      </c>
      <c r="AZ225" s="3">
        <f>T225</f>
        <v>0</v>
      </c>
      <c r="BA225" s="3">
        <f>V225</f>
        <v>0</v>
      </c>
      <c r="BB225" s="3">
        <f>X225</f>
        <v>0</v>
      </c>
      <c r="BC225" s="3">
        <f>Z225</f>
        <v>0</v>
      </c>
      <c r="BD225" s="3">
        <f>AB225</f>
        <v>0</v>
      </c>
      <c r="BE225" s="3">
        <f>AD225</f>
        <v>0</v>
      </c>
      <c r="BF225" s="3">
        <f>AF225</f>
        <v>0</v>
      </c>
      <c r="BG225" s="3">
        <f>AH225</f>
        <v>0</v>
      </c>
      <c r="BH225" s="3">
        <f>AJ225</f>
        <v>0</v>
      </c>
      <c r="BI225" s="3">
        <f>AL225</f>
        <v>0</v>
      </c>
      <c r="BJ225" s="3">
        <f>AN225</f>
        <v>0</v>
      </c>
      <c r="BK225" s="3">
        <f>AP225</f>
        <v>0</v>
      </c>
      <c r="BL225" s="8">
        <f>(LARGE(AW225:BK225,1))+(LARGE(AW225:BK225,2))+(LARGE(AW225:BK225,3))+(LARGE(AW225:BK225,4))+(LARGE(AW225:BK225,5))</f>
        <v>0</v>
      </c>
    </row>
    <row r="226" spans="1:64" ht="12">
      <c r="A226" s="4">
        <f>COUNTIF(AW226:BK226,"&gt;0")</f>
        <v>0</v>
      </c>
      <c r="B226" s="2">
        <v>20309</v>
      </c>
      <c r="C226" s="3">
        <f>DATEDIF(B226,$C$4,"Y")</f>
        <v>62</v>
      </c>
      <c r="D226" s="1" t="s">
        <v>332</v>
      </c>
      <c r="E226" s="1" t="str">
        <f>IF(C226&lt;46,"YES","NO")</f>
        <v>NO</v>
      </c>
      <c r="F226" s="1" t="str">
        <f>IF(AND(C226&gt;45,C226&lt;66),"YES","NO")</f>
        <v>YES</v>
      </c>
      <c r="G226" s="1" t="str">
        <f>IF(AND(C226&gt;65,C226&lt;100),"YES","NO")</f>
        <v>NO</v>
      </c>
      <c r="H226" s="1" t="s">
        <v>34</v>
      </c>
      <c r="I226" s="1">
        <v>2</v>
      </c>
      <c r="J226" s="1">
        <f>J225+1</f>
        <v>222</v>
      </c>
      <c r="K226" s="1" t="s">
        <v>478</v>
      </c>
      <c r="L226" s="1" t="s">
        <v>293</v>
      </c>
      <c r="N226" s="3">
        <f>IF(M226="",0,(N$4*(101+(1000*LOG(M$4,10))-(1000*LOG(M226,10)))))</f>
        <v>0</v>
      </c>
      <c r="P226" s="3">
        <f>IF(O226="",0,(P$4*(101+(1000*LOG(O$4,10))-(1000*LOG(O226,10)))))</f>
        <v>0</v>
      </c>
      <c r="R226" s="5">
        <f>IF(Q226="",0,(R$4*(101+(1000*LOG(Q$4,10))-(1000*LOG(Q226,10)))))</f>
        <v>0</v>
      </c>
      <c r="T226" s="3">
        <f>IF(S226="",0,(T$4*(101+(1000*LOG(S$4,10))-(1000*LOG(S226,10)))))</f>
        <v>0</v>
      </c>
      <c r="V226" s="3">
        <f>IF(U226="",0,(V$4*(101+(1000*LOG(U$4,10))-(1000*LOG(U226,10)))))</f>
        <v>0</v>
      </c>
      <c r="X226" s="3">
        <f>IF(W226="",0,(X$4*(101+(1000*LOG(W$4,10))-(1000*LOG(W226,10)))))</f>
        <v>0</v>
      </c>
      <c r="Z226" s="3">
        <f>IF(Y226="",0,(Z$4*(101+(1000*LOG(Y$4,10))-(1000*LOG(Y226,10)))))</f>
        <v>0</v>
      </c>
      <c r="AB226" s="3">
        <f>IF(AA226="",0,(AB$4*(101+(1000*LOG(AA$4,10))-(1000*LOG(AA226,10)))))</f>
        <v>0</v>
      </c>
      <c r="AD226" s="3">
        <f>IF(AC226="",0,(AD$4*(101+(1000*LOG(AC$4,10))-(1000*LOG(AC226,10)))))</f>
        <v>0</v>
      </c>
      <c r="AF226" s="3">
        <f>IF(AE226="",0,(AF$4*(101+(1000*LOG(AE$4,10))-(1000*LOG(AE226,10)))))</f>
        <v>0</v>
      </c>
      <c r="AH226" s="3">
        <f>IF(AG226="",0,(AH$4*(101+(1000*LOG(AG$4,10))-(1000*LOG(AG226,10)))))</f>
        <v>0</v>
      </c>
      <c r="AJ226" s="3">
        <f>IF(AI226="",0,(AJ$4*(101+(1000*LOG(AI$4,10))-(1000*LOG(AI226,10)))))</f>
        <v>0</v>
      </c>
      <c r="AL226" s="3">
        <f>IF(AK226="",0,(AL$4*(101+(1000*LOG(AK$4,10))-(1000*LOG(AK226,10)))))</f>
        <v>0</v>
      </c>
      <c r="AN226" s="3">
        <f>IF(AM226="",0,(AN$4*(101+(1000*LOG(AM$4,10))-(1000*LOG(AM226,10)))))</f>
        <v>0</v>
      </c>
      <c r="AP226" s="3">
        <f>IF(AO226="",0,(AP$4*(101+(1000*LOG(AO$4,10))-(1000*LOG(AO226,10)))))</f>
        <v>0</v>
      </c>
      <c r="AQ226" s="3">
        <f>N226+P226+R226+T226+V226+X226+Z226+AB226+AD226+AF226+AH226+AJ226+AL226+AN226+AP226</f>
        <v>0</v>
      </c>
      <c r="AR226" s="6">
        <f>BL226</f>
        <v>0</v>
      </c>
      <c r="AS226" s="4" t="s">
        <v>626</v>
      </c>
      <c r="AT226" s="3">
        <f>IF(AS226="*",AR226*0.05,0)</f>
        <v>0</v>
      </c>
      <c r="AU226" s="7">
        <f>AR226+AT226</f>
        <v>0</v>
      </c>
      <c r="AV226" s="4" t="s">
        <v>27</v>
      </c>
      <c r="AW226" s="3">
        <f>N226</f>
        <v>0</v>
      </c>
      <c r="AX226" s="3">
        <f>P226</f>
        <v>0</v>
      </c>
      <c r="AY226" s="3">
        <f>R226</f>
        <v>0</v>
      </c>
      <c r="AZ226" s="3">
        <f>T226</f>
        <v>0</v>
      </c>
      <c r="BA226" s="3">
        <f>V226</f>
        <v>0</v>
      </c>
      <c r="BB226" s="3">
        <f>X226</f>
        <v>0</v>
      </c>
      <c r="BC226" s="3">
        <f>Z226</f>
        <v>0</v>
      </c>
      <c r="BD226" s="3">
        <f>AB226</f>
        <v>0</v>
      </c>
      <c r="BE226" s="3">
        <f>AD226</f>
        <v>0</v>
      </c>
      <c r="BF226" s="3">
        <f>AF226</f>
        <v>0</v>
      </c>
      <c r="BG226" s="3">
        <f>AH226</f>
        <v>0</v>
      </c>
      <c r="BH226" s="3">
        <f>AJ226</f>
        <v>0</v>
      </c>
      <c r="BI226" s="3">
        <f>AL226</f>
        <v>0</v>
      </c>
      <c r="BJ226" s="3">
        <f>AN226</f>
        <v>0</v>
      </c>
      <c r="BK226" s="3">
        <f>AP226</f>
        <v>0</v>
      </c>
      <c r="BL226" s="8">
        <f>(LARGE(AW226:BK226,1))+(LARGE(AW226:BK226,2))+(LARGE(AW226:BK226,3))+(LARGE(AW226:BK226,4))+(LARGE(AW226:BK226,5))</f>
        <v>0</v>
      </c>
    </row>
    <row r="227" spans="1:64" ht="12">
      <c r="A227" s="4">
        <f>COUNTIF(AW227:BK227,"&gt;0")</f>
        <v>0</v>
      </c>
      <c r="B227" s="2">
        <v>21950</v>
      </c>
      <c r="C227" s="3">
        <f>DATEDIF(B227,$C$4,"Y")</f>
        <v>58</v>
      </c>
      <c r="D227" s="1" t="s">
        <v>332</v>
      </c>
      <c r="E227" s="1" t="str">
        <f>IF(C227&lt;46,"YES","NO")</f>
        <v>NO</v>
      </c>
      <c r="F227" s="1" t="str">
        <f>IF(AND(C227&gt;45,C227&lt;66),"YES","NO")</f>
        <v>YES</v>
      </c>
      <c r="G227" s="1" t="str">
        <f>IF(AND(C227&gt;65,C227&lt;100),"YES","NO")</f>
        <v>NO</v>
      </c>
      <c r="H227" s="1" t="s">
        <v>34</v>
      </c>
      <c r="I227" s="1">
        <v>2</v>
      </c>
      <c r="J227" s="1">
        <f>J226+1</f>
        <v>223</v>
      </c>
      <c r="K227" s="1" t="s">
        <v>374</v>
      </c>
      <c r="L227" s="1" t="s">
        <v>471</v>
      </c>
      <c r="N227" s="3">
        <f>IF(M227="",0,(N$4*(101+(1000*LOG(M$4,10))-(1000*LOG(M227,10)))))</f>
        <v>0</v>
      </c>
      <c r="P227" s="3">
        <f>IF(O227="",0,(P$4*(101+(1000*LOG(O$4,10))-(1000*LOG(O227,10)))))</f>
        <v>0</v>
      </c>
      <c r="R227" s="5">
        <f>IF(Q227="",0,(R$4*(101+(1000*LOG(Q$4,10))-(1000*LOG(Q227,10)))))</f>
        <v>0</v>
      </c>
      <c r="T227" s="3">
        <f>IF(S227="",0,(T$4*(101+(1000*LOG(S$4,10))-(1000*LOG(S227,10)))))</f>
        <v>0</v>
      </c>
      <c r="V227" s="3">
        <f>IF(U227="",0,(V$4*(101+(1000*LOG(U$4,10))-(1000*LOG(U227,10)))))</f>
        <v>0</v>
      </c>
      <c r="X227" s="3">
        <f>IF(W227="",0,(X$4*(101+(1000*LOG(W$4,10))-(1000*LOG(W227,10)))))</f>
        <v>0</v>
      </c>
      <c r="Z227" s="3">
        <f>IF(Y227="",0,(Z$4*(101+(1000*LOG(Y$4,10))-(1000*LOG(Y227,10)))))</f>
        <v>0</v>
      </c>
      <c r="AB227" s="3">
        <f>IF(AA227="",0,(AB$4*(101+(1000*LOG(AA$4,10))-(1000*LOG(AA227,10)))))</f>
        <v>0</v>
      </c>
      <c r="AD227" s="3">
        <f>IF(AC227="",0,(AD$4*(101+(1000*LOG(AC$4,10))-(1000*LOG(AC227,10)))))</f>
        <v>0</v>
      </c>
      <c r="AF227" s="3">
        <f>IF(AE227="",0,(AF$4*(101+(1000*LOG(AE$4,10))-(1000*LOG(AE227,10)))))</f>
        <v>0</v>
      </c>
      <c r="AH227" s="3">
        <f>IF(AG227="",0,(AH$4*(101+(1000*LOG(AG$4,10))-(1000*LOG(AG227,10)))))</f>
        <v>0</v>
      </c>
      <c r="AJ227" s="3">
        <f>IF(AI227="",0,(AJ$4*(101+(1000*LOG(AI$4,10))-(1000*LOG(AI227,10)))))</f>
        <v>0</v>
      </c>
      <c r="AL227" s="3">
        <f>IF(AK227="",0,(AL$4*(101+(1000*LOG(AK$4,10))-(1000*LOG(AK227,10)))))</f>
        <v>0</v>
      </c>
      <c r="AN227" s="3">
        <f>IF(AM227="",0,(AN$4*(101+(1000*LOG(AM$4,10))-(1000*LOG(AM227,10)))))</f>
        <v>0</v>
      </c>
      <c r="AP227" s="3">
        <f>IF(AO227="",0,(AP$4*(101+(1000*LOG(AO$4,10))-(1000*LOG(AO227,10)))))</f>
        <v>0</v>
      </c>
      <c r="AQ227" s="3">
        <f>N227+P227+R227+T227+V227+X227+Z227+AB227+AD227+AF227+AH227+AJ227+AL227+AN227+AP227</f>
        <v>0</v>
      </c>
      <c r="AR227" s="6">
        <f>BL227</f>
        <v>0</v>
      </c>
      <c r="AS227" s="4" t="s">
        <v>626</v>
      </c>
      <c r="AT227" s="3">
        <f>IF(AS227="*",AR227*0.05,0)</f>
        <v>0</v>
      </c>
      <c r="AU227" s="7">
        <f>AR227+AT227</f>
        <v>0</v>
      </c>
      <c r="AV227" s="4" t="s">
        <v>27</v>
      </c>
      <c r="AW227" s="3">
        <f>N227</f>
        <v>0</v>
      </c>
      <c r="AX227" s="3">
        <f>P227</f>
        <v>0</v>
      </c>
      <c r="AY227" s="3">
        <f>R227</f>
        <v>0</v>
      </c>
      <c r="AZ227" s="3">
        <f>T227</f>
        <v>0</v>
      </c>
      <c r="BA227" s="3">
        <f>V227</f>
        <v>0</v>
      </c>
      <c r="BB227" s="3">
        <f>X227</f>
        <v>0</v>
      </c>
      <c r="BC227" s="3">
        <f>Z227</f>
        <v>0</v>
      </c>
      <c r="BD227" s="3">
        <f>AB227</f>
        <v>0</v>
      </c>
      <c r="BE227" s="3">
        <f>AD227</f>
        <v>0</v>
      </c>
      <c r="BF227" s="3">
        <f>AF227</f>
        <v>0</v>
      </c>
      <c r="BG227" s="3">
        <f>AH227</f>
        <v>0</v>
      </c>
      <c r="BH227" s="3">
        <f>AJ227</f>
        <v>0</v>
      </c>
      <c r="BI227" s="3">
        <f>AL227</f>
        <v>0</v>
      </c>
      <c r="BJ227" s="3">
        <f>AN227</f>
        <v>0</v>
      </c>
      <c r="BK227" s="3">
        <f>AP227</f>
        <v>0</v>
      </c>
      <c r="BL227" s="8">
        <f>(LARGE(AW227:BK227,1))+(LARGE(AW227:BK227,2))+(LARGE(AW227:BK227,3))+(LARGE(AW227:BK227,4))+(LARGE(AW227:BK227,5))</f>
        <v>0</v>
      </c>
    </row>
    <row r="228" spans="1:64" ht="12">
      <c r="A228" s="4">
        <f>COUNTIF(AW228:BK228,"&gt;0")</f>
        <v>0</v>
      </c>
      <c r="B228" s="2">
        <v>19608</v>
      </c>
      <c r="C228" s="3">
        <f>DATEDIF(B228,$C$4,"Y")</f>
        <v>64</v>
      </c>
      <c r="D228" s="1" t="s">
        <v>332</v>
      </c>
      <c r="E228" s="1" t="str">
        <f>IF(C228&lt;46,"YES","NO")</f>
        <v>NO</v>
      </c>
      <c r="F228" s="1" t="str">
        <f>IF(AND(C228&gt;45,C228&lt;66),"YES","NO")</f>
        <v>YES</v>
      </c>
      <c r="G228" s="1" t="str">
        <f>IF(AND(C228&gt;65,C228&lt;100),"YES","NO")</f>
        <v>NO</v>
      </c>
      <c r="H228" s="1" t="s">
        <v>212</v>
      </c>
      <c r="I228" s="1">
        <v>1</v>
      </c>
      <c r="J228" s="1">
        <f>J227+1</f>
        <v>224</v>
      </c>
      <c r="K228" s="1" t="s">
        <v>312</v>
      </c>
      <c r="L228" s="1" t="s">
        <v>313</v>
      </c>
      <c r="N228" s="3">
        <f>IF(M228="",0,(N$4*(101+(1000*LOG(M$4,10))-(1000*LOG(M228,10)))))</f>
        <v>0</v>
      </c>
      <c r="P228" s="3">
        <f>IF(O228="",0,(P$4*(101+(1000*LOG(O$4,10))-(1000*LOG(O228,10)))))</f>
        <v>0</v>
      </c>
      <c r="R228" s="5">
        <f>IF(Q228="",0,(R$4*(101+(1000*LOG(Q$4,10))-(1000*LOG(Q228,10)))))</f>
        <v>0</v>
      </c>
      <c r="T228" s="3">
        <f>IF(S228="",0,(T$4*(101+(1000*LOG(S$4,10))-(1000*LOG(S228,10)))))</f>
        <v>0</v>
      </c>
      <c r="V228" s="3">
        <f>IF(U228="",0,(V$4*(101+(1000*LOG(U$4,10))-(1000*LOG(U228,10)))))</f>
        <v>0</v>
      </c>
      <c r="X228" s="3">
        <f>IF(W228="",0,(X$4*(101+(1000*LOG(W$4,10))-(1000*LOG(W228,10)))))</f>
        <v>0</v>
      </c>
      <c r="Z228" s="3">
        <f>IF(Y228="",0,(Z$4*(101+(1000*LOG(Y$4,10))-(1000*LOG(Y228,10)))))</f>
        <v>0</v>
      </c>
      <c r="AB228" s="3">
        <f>IF(AA228="",0,(AB$4*(101+(1000*LOG(AA$4,10))-(1000*LOG(AA228,10)))))</f>
        <v>0</v>
      </c>
      <c r="AD228" s="3">
        <f>IF(AC228="",0,(AD$4*(101+(1000*LOG(AC$4,10))-(1000*LOG(AC228,10)))))</f>
        <v>0</v>
      </c>
      <c r="AF228" s="3">
        <f>IF(AE228="",0,(AF$4*(101+(1000*LOG(AE$4,10))-(1000*LOG(AE228,10)))))</f>
        <v>0</v>
      </c>
      <c r="AH228" s="3">
        <f>IF(AG228="",0,(AH$4*(101+(1000*LOG(AG$4,10))-(1000*LOG(AG228,10)))))</f>
        <v>0</v>
      </c>
      <c r="AJ228" s="3">
        <f>IF(AI228="",0,(AJ$4*(101+(1000*LOG(AI$4,10))-(1000*LOG(AI228,10)))))</f>
        <v>0</v>
      </c>
      <c r="AL228" s="3">
        <f>IF(AK228="",0,(AL$4*(101+(1000*LOG(AK$4,10))-(1000*LOG(AK228,10)))))</f>
        <v>0</v>
      </c>
      <c r="AN228" s="3">
        <f>IF(AM228="",0,(AN$4*(101+(1000*LOG(AM$4,10))-(1000*LOG(AM228,10)))))</f>
        <v>0</v>
      </c>
      <c r="AP228" s="3">
        <f>IF(AO228="",0,(AP$4*(101+(1000*LOG(AO$4,10))-(1000*LOG(AO228,10)))))</f>
        <v>0</v>
      </c>
      <c r="AQ228" s="3">
        <f>N228+P228+R228+T228+V228+X228+Z228+AB228+AD228+AF228+AH228+AJ228+AL228+AN228+AP228</f>
        <v>0</v>
      </c>
      <c r="AR228" s="6">
        <f>BL228</f>
        <v>0</v>
      </c>
      <c r="AS228" s="4" t="s">
        <v>626</v>
      </c>
      <c r="AT228" s="3">
        <f>IF(AS228="*",AR228*0.05,0)</f>
        <v>0</v>
      </c>
      <c r="AU228" s="7">
        <f>AR228+AT228</f>
        <v>0</v>
      </c>
      <c r="AV228" s="4" t="s">
        <v>27</v>
      </c>
      <c r="AW228" s="3">
        <f>N228</f>
        <v>0</v>
      </c>
      <c r="AX228" s="3">
        <f>P228</f>
        <v>0</v>
      </c>
      <c r="AY228" s="3">
        <f>R228</f>
        <v>0</v>
      </c>
      <c r="AZ228" s="3">
        <f>T228</f>
        <v>0</v>
      </c>
      <c r="BA228" s="3">
        <f>V228</f>
        <v>0</v>
      </c>
      <c r="BB228" s="3">
        <f>X228</f>
        <v>0</v>
      </c>
      <c r="BC228" s="3">
        <f>Z228</f>
        <v>0</v>
      </c>
      <c r="BD228" s="3">
        <f>AB228</f>
        <v>0</v>
      </c>
      <c r="BE228" s="3">
        <f>AD228</f>
        <v>0</v>
      </c>
      <c r="BF228" s="3">
        <f>AF228</f>
        <v>0</v>
      </c>
      <c r="BG228" s="3">
        <f>AH228</f>
        <v>0</v>
      </c>
      <c r="BH228" s="3">
        <f>AJ228</f>
        <v>0</v>
      </c>
      <c r="BI228" s="3">
        <f>AL228</f>
        <v>0</v>
      </c>
      <c r="BJ228" s="3">
        <f>AN228</f>
        <v>0</v>
      </c>
      <c r="BK228" s="3">
        <f>AP228</f>
        <v>0</v>
      </c>
      <c r="BL228" s="8">
        <f>(LARGE(AW228:BK228,1))+(LARGE(AW228:BK228,2))+(LARGE(AW228:BK228,3))+(LARGE(AW228:BK228,4))+(LARGE(AW228:BK228,5))</f>
        <v>0</v>
      </c>
    </row>
    <row r="229" spans="1:64" ht="12">
      <c r="A229" s="4">
        <f>COUNTIF(AW229:BK229,"&gt;0")</f>
        <v>0</v>
      </c>
      <c r="B229" s="2">
        <v>23951</v>
      </c>
      <c r="C229" s="3">
        <f>DATEDIF(B229,$C$4,"Y")</f>
        <v>52</v>
      </c>
      <c r="D229" s="1" t="s">
        <v>301</v>
      </c>
      <c r="E229" s="1" t="str">
        <f>IF(C229&lt;46,"YES","NO")</f>
        <v>NO</v>
      </c>
      <c r="F229" s="1" t="str">
        <f>IF(AND(C229&gt;45,C229&lt;66),"YES","NO")</f>
        <v>YES</v>
      </c>
      <c r="G229" s="1" t="str">
        <f>IF(AND(C229&gt;65,C229&lt;100),"YES","NO")</f>
        <v>NO</v>
      </c>
      <c r="H229" s="1" t="s">
        <v>241</v>
      </c>
      <c r="I229" s="1">
        <v>2</v>
      </c>
      <c r="J229" s="1">
        <f>J228+1</f>
        <v>225</v>
      </c>
      <c r="K229" s="1" t="s">
        <v>426</v>
      </c>
      <c r="L229" s="1" t="s">
        <v>425</v>
      </c>
      <c r="N229" s="3">
        <f>IF(M229="",0,(N$4*(101+(1000*LOG(M$4,10))-(1000*LOG(M229,10)))))</f>
        <v>0</v>
      </c>
      <c r="P229" s="3">
        <f>IF(O229="",0,(P$4*(101+(1000*LOG(O$4,10))-(1000*LOG(O229,10)))))</f>
        <v>0</v>
      </c>
      <c r="R229" s="5">
        <f>IF(Q229="",0,(R$4*(101+(1000*LOG(Q$4,10))-(1000*LOG(Q229,10)))))</f>
        <v>0</v>
      </c>
      <c r="T229" s="3">
        <f>IF(S229="",0,(T$4*(101+(1000*LOG(S$4,10))-(1000*LOG(S229,10)))))</f>
        <v>0</v>
      </c>
      <c r="V229" s="3">
        <f>IF(U229="",0,(V$4*(101+(1000*LOG(U$4,10))-(1000*LOG(U229,10)))))</f>
        <v>0</v>
      </c>
      <c r="X229" s="3">
        <f>IF(W229="",0,(X$4*(101+(1000*LOG(W$4,10))-(1000*LOG(W229,10)))))</f>
        <v>0</v>
      </c>
      <c r="Z229" s="3">
        <f>IF(Y229="",0,(Z$4*(101+(1000*LOG(Y$4,10))-(1000*LOG(Y229,10)))))</f>
        <v>0</v>
      </c>
      <c r="AB229" s="3">
        <f>IF(AA229="",0,(AB$4*(101+(1000*LOG(AA$4,10))-(1000*LOG(AA229,10)))))</f>
        <v>0</v>
      </c>
      <c r="AD229" s="3">
        <f>IF(AC229="",0,(AD$4*(101+(1000*LOG(AC$4,10))-(1000*LOG(AC229,10)))))</f>
        <v>0</v>
      </c>
      <c r="AF229" s="3">
        <f>IF(AE229="",0,(AF$4*(101+(1000*LOG(AE$4,10))-(1000*LOG(AE229,10)))))</f>
        <v>0</v>
      </c>
      <c r="AH229" s="3">
        <f>IF(AG229="",0,(AH$4*(101+(1000*LOG(AG$4,10))-(1000*LOG(AG229,10)))))</f>
        <v>0</v>
      </c>
      <c r="AJ229" s="3">
        <f>IF(AI229="",0,(AJ$4*(101+(1000*LOG(AI$4,10))-(1000*LOG(AI229,10)))))</f>
        <v>0</v>
      </c>
      <c r="AL229" s="3">
        <f>IF(AK229="",0,(AL$4*(101+(1000*LOG(AK$4,10))-(1000*LOG(AK229,10)))))</f>
        <v>0</v>
      </c>
      <c r="AN229" s="3">
        <f>IF(AM229="",0,(AN$4*(101+(1000*LOG(AM$4,10))-(1000*LOG(AM229,10)))))</f>
        <v>0</v>
      </c>
      <c r="AP229" s="3">
        <f>IF(AO229="",0,(AP$4*(101+(1000*LOG(AO$4,10))-(1000*LOG(AO229,10)))))</f>
        <v>0</v>
      </c>
      <c r="AQ229" s="3">
        <f>N229+P229+R229+T229+V229+X229+Z229+AB229+AD229+AF229+AH229+AJ229+AL229+AN229+AP229</f>
        <v>0</v>
      </c>
      <c r="AR229" s="6">
        <f>BL229</f>
        <v>0</v>
      </c>
      <c r="AS229" s="4" t="s">
        <v>626</v>
      </c>
      <c r="AT229" s="3">
        <f>IF(AS229="*",AR229*0.05,0)</f>
        <v>0</v>
      </c>
      <c r="AU229" s="7">
        <f>AR229+AT229</f>
        <v>0</v>
      </c>
      <c r="AV229" s="4" t="s">
        <v>27</v>
      </c>
      <c r="AW229" s="3">
        <f>N229</f>
        <v>0</v>
      </c>
      <c r="AX229" s="3">
        <f>P229</f>
        <v>0</v>
      </c>
      <c r="AY229" s="3">
        <f>R229</f>
        <v>0</v>
      </c>
      <c r="AZ229" s="3">
        <f>T229</f>
        <v>0</v>
      </c>
      <c r="BA229" s="3">
        <f>V229</f>
        <v>0</v>
      </c>
      <c r="BB229" s="3">
        <f>X229</f>
        <v>0</v>
      </c>
      <c r="BC229" s="3">
        <f>Z229</f>
        <v>0</v>
      </c>
      <c r="BD229" s="3">
        <f>AB229</f>
        <v>0</v>
      </c>
      <c r="BE229" s="3">
        <f>AD229</f>
        <v>0</v>
      </c>
      <c r="BF229" s="3">
        <f>AF229</f>
        <v>0</v>
      </c>
      <c r="BG229" s="3">
        <f>AH229</f>
        <v>0</v>
      </c>
      <c r="BH229" s="3">
        <f>AJ229</f>
        <v>0</v>
      </c>
      <c r="BI229" s="3">
        <f>AL229</f>
        <v>0</v>
      </c>
      <c r="BJ229" s="3">
        <f>AN229</f>
        <v>0</v>
      </c>
      <c r="BK229" s="3">
        <f>AP229</f>
        <v>0</v>
      </c>
      <c r="BL229" s="8">
        <f>(LARGE(AW229:BK229,1))+(LARGE(AW229:BK229,2))+(LARGE(AW229:BK229,3))+(LARGE(AW229:BK229,4))+(LARGE(AW229:BK229,5))</f>
        <v>0</v>
      </c>
    </row>
    <row r="230" spans="1:64" ht="12">
      <c r="A230" s="4">
        <f>COUNTIF(AW230:BK230,"&gt;0")</f>
        <v>0</v>
      </c>
      <c r="B230" s="2">
        <v>1</v>
      </c>
      <c r="C230" s="3">
        <f>DATEDIF(B230,$C$4,"Y")</f>
        <v>118</v>
      </c>
      <c r="D230" s="1" t="s">
        <v>332</v>
      </c>
      <c r="E230" s="1" t="str">
        <f>IF(C230&lt;46,"YES","NO")</f>
        <v>NO</v>
      </c>
      <c r="F230" s="1" t="str">
        <f>IF(AND(C230&gt;45,C230&lt;66),"YES","NO")</f>
        <v>NO</v>
      </c>
      <c r="G230" s="1" t="str">
        <f>IF(AND(C230&gt;65,C230&lt;100),"YES","NO")</f>
        <v>NO</v>
      </c>
      <c r="J230" s="1">
        <f>J229+1</f>
        <v>226</v>
      </c>
      <c r="K230" s="1" t="s">
        <v>327</v>
      </c>
      <c r="L230" s="1" t="s">
        <v>328</v>
      </c>
      <c r="N230" s="3">
        <f>IF(M230="",0,(N$4*(101+(1000*LOG(M$4,10))-(1000*LOG(M230,10)))))</f>
        <v>0</v>
      </c>
      <c r="P230" s="3">
        <f>IF(O230="",0,(P$4*(101+(1000*LOG(O$4,10))-(1000*LOG(O230,10)))))</f>
        <v>0</v>
      </c>
      <c r="R230" s="5">
        <f>IF(Q230="",0,(R$4*(101+(1000*LOG(Q$4,10))-(1000*LOG(Q230,10)))))</f>
        <v>0</v>
      </c>
      <c r="T230" s="3">
        <f>IF(S230="",0,(T$4*(101+(1000*LOG(S$4,10))-(1000*LOG(S230,10)))))</f>
        <v>0</v>
      </c>
      <c r="V230" s="3">
        <f>IF(U230="",0,(V$4*(101+(1000*LOG(U$4,10))-(1000*LOG(U230,10)))))</f>
        <v>0</v>
      </c>
      <c r="X230" s="3">
        <f>IF(W230="",0,(X$4*(101+(1000*LOG(W$4,10))-(1000*LOG(W230,10)))))</f>
        <v>0</v>
      </c>
      <c r="Z230" s="3">
        <f>IF(Y230="",0,(Z$4*(101+(1000*LOG(Y$4,10))-(1000*LOG(Y230,10)))))</f>
        <v>0</v>
      </c>
      <c r="AB230" s="3">
        <f>IF(AA230="",0,(AB$4*(101+(1000*LOG(AA$4,10))-(1000*LOG(AA230,10)))))</f>
        <v>0</v>
      </c>
      <c r="AD230" s="3">
        <f>IF(AC230="",0,(AD$4*(101+(1000*LOG(AC$4,10))-(1000*LOG(AC230,10)))))</f>
        <v>0</v>
      </c>
      <c r="AF230" s="3">
        <f>IF(AE230="",0,(AF$4*(101+(1000*LOG(AE$4,10))-(1000*LOG(AE230,10)))))</f>
        <v>0</v>
      </c>
      <c r="AH230" s="3">
        <f>IF(AG230="",0,(AH$4*(101+(1000*LOG(AG$4,10))-(1000*LOG(AG230,10)))))</f>
        <v>0</v>
      </c>
      <c r="AJ230" s="3">
        <f>IF(AI230="",0,(AJ$4*(101+(1000*LOG(AI$4,10))-(1000*LOG(AI230,10)))))</f>
        <v>0</v>
      </c>
      <c r="AL230" s="3">
        <f>IF(AK230="",0,(AL$4*(101+(1000*LOG(AK$4,10))-(1000*LOG(AK230,10)))))</f>
        <v>0</v>
      </c>
      <c r="AN230" s="3">
        <f>IF(AM230="",0,(AN$4*(101+(1000*LOG(AM$4,10))-(1000*LOG(AM230,10)))))</f>
        <v>0</v>
      </c>
      <c r="AP230" s="3">
        <f>IF(AO230="",0,(AP$4*(101+(1000*LOG(AO$4,10))-(1000*LOG(AO230,10)))))</f>
        <v>0</v>
      </c>
      <c r="AQ230" s="3">
        <f>N230+P230+R230+T230+V230+X230+Z230+AB230+AD230+AF230+AH230+AJ230+AL230+AN230+AP230</f>
        <v>0</v>
      </c>
      <c r="AR230" s="6">
        <f>BL230</f>
        <v>0</v>
      </c>
      <c r="AS230" s="4" t="s">
        <v>626</v>
      </c>
      <c r="AT230" s="3">
        <f>IF(AS230="*",AR230*0.05,0)</f>
        <v>0</v>
      </c>
      <c r="AU230" s="7">
        <f>AR230+AT230</f>
        <v>0</v>
      </c>
      <c r="AV230" s="4" t="s">
        <v>162</v>
      </c>
      <c r="AW230" s="3">
        <f>N230</f>
        <v>0</v>
      </c>
      <c r="AX230" s="3">
        <f>P230</f>
        <v>0</v>
      </c>
      <c r="AY230" s="3">
        <f>R230</f>
        <v>0</v>
      </c>
      <c r="AZ230" s="3">
        <f>T230</f>
        <v>0</v>
      </c>
      <c r="BA230" s="3">
        <f>V230</f>
        <v>0</v>
      </c>
      <c r="BB230" s="3">
        <f>X230</f>
        <v>0</v>
      </c>
      <c r="BC230" s="3">
        <f>Z230</f>
        <v>0</v>
      </c>
      <c r="BD230" s="3">
        <f>AB230</f>
        <v>0</v>
      </c>
      <c r="BE230" s="3">
        <f>AD230</f>
        <v>0</v>
      </c>
      <c r="BF230" s="3">
        <f>AF230</f>
        <v>0</v>
      </c>
      <c r="BG230" s="3">
        <f>AH230</f>
        <v>0</v>
      </c>
      <c r="BH230" s="3">
        <f>AJ230</f>
        <v>0</v>
      </c>
      <c r="BI230" s="3">
        <f>AL230</f>
        <v>0</v>
      </c>
      <c r="BJ230" s="3">
        <f>AN230</f>
        <v>0</v>
      </c>
      <c r="BK230" s="3">
        <f>AP230</f>
        <v>0</v>
      </c>
      <c r="BL230" s="8">
        <f>(LARGE(AW230:BK230,1))+(LARGE(AW230:BK230,2))+(LARGE(AW230:BK230,3))+(LARGE(AW230:BK230,4))+(LARGE(AW230:BK230,5))</f>
        <v>0</v>
      </c>
    </row>
    <row r="231" spans="1:64" ht="12">
      <c r="A231" s="4">
        <f>COUNTIF(AW231:BK231,"&gt;0")</f>
        <v>0</v>
      </c>
      <c r="B231" s="2">
        <v>23702</v>
      </c>
      <c r="C231" s="3">
        <f>DATEDIF(B231,$C$4,"Y")</f>
        <v>53</v>
      </c>
      <c r="D231" s="1" t="s">
        <v>332</v>
      </c>
      <c r="E231" s="1" t="str">
        <f>IF(C231&lt;46,"YES","NO")</f>
        <v>NO</v>
      </c>
      <c r="F231" s="1" t="str">
        <f>IF(AND(C231&gt;45,C231&lt;66),"YES","NO")</f>
        <v>YES</v>
      </c>
      <c r="G231" s="1" t="str">
        <f>IF(AND(C231&gt;65,C231&lt;100),"YES","NO")</f>
        <v>NO</v>
      </c>
      <c r="H231" s="1" t="s">
        <v>11</v>
      </c>
      <c r="I231" s="1">
        <v>1</v>
      </c>
      <c r="J231" s="1">
        <f>J230+1</f>
        <v>227</v>
      </c>
      <c r="K231" s="1" t="s">
        <v>386</v>
      </c>
      <c r="L231" s="1" t="s">
        <v>74</v>
      </c>
      <c r="N231" s="3">
        <f>IF(M231="",0,(N$4*(101+(1000*LOG(M$4,10))-(1000*LOG(M231,10)))))</f>
        <v>0</v>
      </c>
      <c r="P231" s="3">
        <f>IF(O231="",0,(P$4*(101+(1000*LOG(O$4,10))-(1000*LOG(O231,10)))))</f>
        <v>0</v>
      </c>
      <c r="R231" s="5">
        <f>IF(Q231="",0,(R$4*(101+(1000*LOG(Q$4,10))-(1000*LOG(Q231,10)))))</f>
        <v>0</v>
      </c>
      <c r="T231" s="3">
        <f>IF(S231="",0,(T$4*(101+(1000*LOG(S$4,10))-(1000*LOG(S231,10)))))</f>
        <v>0</v>
      </c>
      <c r="V231" s="3">
        <f>IF(U231="",0,(V$4*(101+(1000*LOG(U$4,10))-(1000*LOG(U231,10)))))</f>
        <v>0</v>
      </c>
      <c r="X231" s="3">
        <f>IF(W231="",0,(X$4*(101+(1000*LOG(W$4,10))-(1000*LOG(W231,10)))))</f>
        <v>0</v>
      </c>
      <c r="Z231" s="3">
        <f>IF(Y231="",0,(Z$4*(101+(1000*LOG(Y$4,10))-(1000*LOG(Y231,10)))))</f>
        <v>0</v>
      </c>
      <c r="AB231" s="3">
        <f>IF(AA231="",0,(AB$4*(101+(1000*LOG(AA$4,10))-(1000*LOG(AA231,10)))))</f>
        <v>0</v>
      </c>
      <c r="AD231" s="3">
        <f>IF(AC231="",0,(AD$4*(101+(1000*LOG(AC$4,10))-(1000*LOG(AC231,10)))))</f>
        <v>0</v>
      </c>
      <c r="AF231" s="3">
        <f>IF(AE231="",0,(AF$4*(101+(1000*LOG(AE$4,10))-(1000*LOG(AE231,10)))))</f>
        <v>0</v>
      </c>
      <c r="AH231" s="3">
        <f>IF(AG231="",0,(AH$4*(101+(1000*LOG(AG$4,10))-(1000*LOG(AG231,10)))))</f>
        <v>0</v>
      </c>
      <c r="AJ231" s="3">
        <f>IF(AI231="",0,(AJ$4*(101+(1000*LOG(AI$4,10))-(1000*LOG(AI231,10)))))</f>
        <v>0</v>
      </c>
      <c r="AL231" s="3">
        <f>IF(AK231="",0,(AL$4*(101+(1000*LOG(AK$4,10))-(1000*LOG(AK231,10)))))</f>
        <v>0</v>
      </c>
      <c r="AN231" s="3">
        <f>IF(AM231="",0,(AN$4*(101+(1000*LOG(AM$4,10))-(1000*LOG(AM231,10)))))</f>
        <v>0</v>
      </c>
      <c r="AP231" s="3">
        <f>IF(AO231="",0,(AP$4*(101+(1000*LOG(AO$4,10))-(1000*LOG(AO231,10)))))</f>
        <v>0</v>
      </c>
      <c r="AQ231" s="3">
        <f>N231+P231+R231+T231+V231+X231+Z231+AB231+AD231+AF231+AH231+AJ231+AL231+AN231+AP231</f>
        <v>0</v>
      </c>
      <c r="AR231" s="6">
        <f>BL231</f>
        <v>0</v>
      </c>
      <c r="AS231" s="4" t="s">
        <v>626</v>
      </c>
      <c r="AT231" s="3">
        <f>IF(AS231="*",AR231*0.05,0)</f>
        <v>0</v>
      </c>
      <c r="AU231" s="7">
        <f>AR231+AT231</f>
        <v>0</v>
      </c>
      <c r="AV231" s="4" t="s">
        <v>27</v>
      </c>
      <c r="AW231" s="3">
        <f>N231</f>
        <v>0</v>
      </c>
      <c r="AX231" s="3">
        <f>P231</f>
        <v>0</v>
      </c>
      <c r="AY231" s="3">
        <f>R231</f>
        <v>0</v>
      </c>
      <c r="AZ231" s="3">
        <f>T231</f>
        <v>0</v>
      </c>
      <c r="BA231" s="3">
        <f>V231</f>
        <v>0</v>
      </c>
      <c r="BB231" s="3">
        <f>X231</f>
        <v>0</v>
      </c>
      <c r="BC231" s="3">
        <f>Z231</f>
        <v>0</v>
      </c>
      <c r="BD231" s="3">
        <f>AB231</f>
        <v>0</v>
      </c>
      <c r="BE231" s="3">
        <f>AD231</f>
        <v>0</v>
      </c>
      <c r="BF231" s="3">
        <f>AF231</f>
        <v>0</v>
      </c>
      <c r="BG231" s="3">
        <f>AH231</f>
        <v>0</v>
      </c>
      <c r="BH231" s="3">
        <f>AJ231</f>
        <v>0</v>
      </c>
      <c r="BI231" s="3">
        <f>AL231</f>
        <v>0</v>
      </c>
      <c r="BJ231" s="3">
        <f>AN231</f>
        <v>0</v>
      </c>
      <c r="BK231" s="3">
        <f>AP231</f>
        <v>0</v>
      </c>
      <c r="BL231" s="8">
        <f>(LARGE(AW231:BK231,1))+(LARGE(AW231:BK231,2))+(LARGE(AW231:BK231,3))+(LARGE(AW231:BK231,4))+(LARGE(AW231:BK231,5))</f>
        <v>0</v>
      </c>
    </row>
    <row r="232" spans="1:64" ht="12">
      <c r="A232" s="4">
        <f>COUNTIF(AW232:BK232,"&gt;0")</f>
        <v>0</v>
      </c>
      <c r="B232" s="2">
        <v>16151</v>
      </c>
      <c r="C232" s="3">
        <f>DATEDIF(B232,$C$4,"Y")</f>
        <v>74</v>
      </c>
      <c r="D232" s="1" t="s">
        <v>332</v>
      </c>
      <c r="E232" s="1" t="str">
        <f>IF(C232&lt;46,"YES","NO")</f>
        <v>NO</v>
      </c>
      <c r="F232" s="1" t="str">
        <f>IF(AND(C232&gt;45,C232&lt;66),"YES","NO")</f>
        <v>NO</v>
      </c>
      <c r="G232" s="1" t="str">
        <f>IF(AND(C232&gt;65,C232&lt;100),"YES","NO")</f>
        <v>YES</v>
      </c>
      <c r="H232" s="1" t="s">
        <v>428</v>
      </c>
      <c r="I232" s="1">
        <v>2</v>
      </c>
      <c r="J232" s="1">
        <f>J231+1</f>
        <v>228</v>
      </c>
      <c r="K232" s="1" t="s">
        <v>489</v>
      </c>
      <c r="L232" s="1" t="s">
        <v>490</v>
      </c>
      <c r="N232" s="3">
        <f>IF(M232="",0,(N$4*(101+(1000*LOG(M$4,10))-(1000*LOG(M232,10)))))</f>
        <v>0</v>
      </c>
      <c r="P232" s="3">
        <f>IF(O232="",0,(P$4*(101+(1000*LOG(O$4,10))-(1000*LOG(O232,10)))))</f>
        <v>0</v>
      </c>
      <c r="R232" s="5">
        <f>IF(Q232="",0,(R$4*(101+(1000*LOG(Q$4,10))-(1000*LOG(Q232,10)))))</f>
        <v>0</v>
      </c>
      <c r="T232" s="3">
        <f>IF(S232="",0,(T$4*(101+(1000*LOG(S$4,10))-(1000*LOG(S232,10)))))</f>
        <v>0</v>
      </c>
      <c r="V232" s="3">
        <f>IF(U232="",0,(V$4*(101+(1000*LOG(U$4,10))-(1000*LOG(U232,10)))))</f>
        <v>0</v>
      </c>
      <c r="X232" s="3">
        <f>IF(W232="",0,(X$4*(101+(1000*LOG(W$4,10))-(1000*LOG(W232,10)))))</f>
        <v>0</v>
      </c>
      <c r="Z232" s="3">
        <f>IF(Y232="",0,(Z$4*(101+(1000*LOG(Y$4,10))-(1000*LOG(Y232,10)))))</f>
        <v>0</v>
      </c>
      <c r="AB232" s="3">
        <f>IF(AA232="",0,(AB$4*(101+(1000*LOG(AA$4,10))-(1000*LOG(AA232,10)))))</f>
        <v>0</v>
      </c>
      <c r="AD232" s="3">
        <f>IF(AC232="",0,(AD$4*(101+(1000*LOG(AC$4,10))-(1000*LOG(AC232,10)))))</f>
        <v>0</v>
      </c>
      <c r="AF232" s="3">
        <f>IF(AE232="",0,(AF$4*(101+(1000*LOG(AE$4,10))-(1000*LOG(AE232,10)))))</f>
        <v>0</v>
      </c>
      <c r="AH232" s="3">
        <f>IF(AG232="",0,(AH$4*(101+(1000*LOG(AG$4,10))-(1000*LOG(AG232,10)))))</f>
        <v>0</v>
      </c>
      <c r="AJ232" s="3">
        <f>IF(AI232="",0,(AJ$4*(101+(1000*LOG(AI$4,10))-(1000*LOG(AI232,10)))))</f>
        <v>0</v>
      </c>
      <c r="AL232" s="3">
        <f>IF(AK232="",0,(AL$4*(101+(1000*LOG(AK$4,10))-(1000*LOG(AK232,10)))))</f>
        <v>0</v>
      </c>
      <c r="AN232" s="3">
        <f>IF(AM232="",0,(AN$4*(101+(1000*LOG(AM$4,10))-(1000*LOG(AM232,10)))))</f>
        <v>0</v>
      </c>
      <c r="AP232" s="3">
        <f>IF(AO232="",0,(AP$4*(101+(1000*LOG(AO$4,10))-(1000*LOG(AO232,10)))))</f>
        <v>0</v>
      </c>
      <c r="AQ232" s="3">
        <f>N232+P232+R232+T232+V232+X232+Z232+AB232+AD232+AF232+AH232+AJ232+AL232+AN232+AP232</f>
        <v>0</v>
      </c>
      <c r="AR232" s="6">
        <f>BL232</f>
        <v>0</v>
      </c>
      <c r="AS232" s="9" t="s">
        <v>626</v>
      </c>
      <c r="AT232" s="3">
        <f>IF(AS232="*",AR232*0.05,0)</f>
        <v>0</v>
      </c>
      <c r="AU232" s="7">
        <f>AR232+AT232</f>
        <v>0</v>
      </c>
      <c r="AV232" s="4" t="s">
        <v>27</v>
      </c>
      <c r="AW232" s="3">
        <f>N232</f>
        <v>0</v>
      </c>
      <c r="AX232" s="3">
        <f>P232</f>
        <v>0</v>
      </c>
      <c r="AY232" s="3">
        <f>R232</f>
        <v>0</v>
      </c>
      <c r="AZ232" s="3">
        <f>T232</f>
        <v>0</v>
      </c>
      <c r="BA232" s="3">
        <f>V232</f>
        <v>0</v>
      </c>
      <c r="BB232" s="3">
        <f>X232</f>
        <v>0</v>
      </c>
      <c r="BC232" s="3">
        <f>Z232</f>
        <v>0</v>
      </c>
      <c r="BD232" s="3">
        <f>AB232</f>
        <v>0</v>
      </c>
      <c r="BE232" s="3">
        <f>AD232</f>
        <v>0</v>
      </c>
      <c r="BF232" s="3">
        <f>AF232</f>
        <v>0</v>
      </c>
      <c r="BG232" s="3">
        <f>AH232</f>
        <v>0</v>
      </c>
      <c r="BH232" s="3">
        <f>AJ232</f>
        <v>0</v>
      </c>
      <c r="BI232" s="3">
        <f>AL232</f>
        <v>0</v>
      </c>
      <c r="BJ232" s="3">
        <f>AN232</f>
        <v>0</v>
      </c>
      <c r="BK232" s="3">
        <f>AP232</f>
        <v>0</v>
      </c>
      <c r="BL232" s="8">
        <f>(LARGE(AW232:BK232,1))+(LARGE(AW232:BK232,2))+(LARGE(AW232:BK232,3))+(LARGE(AW232:BK232,4))+(LARGE(AW232:BK232,5))</f>
        <v>0</v>
      </c>
    </row>
    <row r="233" spans="1:64" ht="12">
      <c r="A233" s="4">
        <f>COUNTIF(AW233:BK233,"&gt;0")</f>
        <v>0</v>
      </c>
      <c r="B233" s="2">
        <v>1</v>
      </c>
      <c r="C233" s="3">
        <f>DATEDIF(B233,$C$4,"Y")</f>
        <v>118</v>
      </c>
      <c r="D233" s="1" t="s">
        <v>301</v>
      </c>
      <c r="E233" s="1" t="str">
        <f>IF(C233&lt;46,"YES","NO")</f>
        <v>NO</v>
      </c>
      <c r="F233" s="1" t="str">
        <f>IF(AND(C233&gt;45,C233&lt;66),"YES","NO")</f>
        <v>NO</v>
      </c>
      <c r="G233" s="1" t="str">
        <f>IF(AND(C233&gt;65,C233&lt;100),"YES","NO")</f>
        <v>NO</v>
      </c>
      <c r="H233" s="1" t="s">
        <v>94</v>
      </c>
      <c r="J233" s="1">
        <f>J232+1</f>
        <v>229</v>
      </c>
      <c r="K233" s="1" t="s">
        <v>357</v>
      </c>
      <c r="L233" s="1" t="s">
        <v>358</v>
      </c>
      <c r="N233" s="3">
        <f>IF(M233="",0,(N$4*(101+(1000*LOG(M$4,10))-(1000*LOG(M233,10)))))</f>
        <v>0</v>
      </c>
      <c r="P233" s="3">
        <f>IF(O233="",0,(P$4*(101+(1000*LOG(O$4,10))-(1000*LOG(O233,10)))))</f>
        <v>0</v>
      </c>
      <c r="R233" s="5">
        <f>IF(Q233="",0,(R$4*(101+(1000*LOG(Q$4,10))-(1000*LOG(Q233,10)))))</f>
        <v>0</v>
      </c>
      <c r="T233" s="3">
        <f>IF(S233="",0,(T$4*(101+(1000*LOG(S$4,10))-(1000*LOG(S233,10)))))</f>
        <v>0</v>
      </c>
      <c r="V233" s="3">
        <f>IF(U233="",0,(V$4*(101+(1000*LOG(U$4,10))-(1000*LOG(U233,10)))))</f>
        <v>0</v>
      </c>
      <c r="X233" s="3">
        <f>IF(W233="",0,(X$4*(101+(1000*LOG(W$4,10))-(1000*LOG(W233,10)))))</f>
        <v>0</v>
      </c>
      <c r="Z233" s="3">
        <f>IF(Y233="",0,(Z$4*(101+(1000*LOG(Y$4,10))-(1000*LOG(Y233,10)))))</f>
        <v>0</v>
      </c>
      <c r="AB233" s="3">
        <f>IF(AA233="",0,(AB$4*(101+(1000*LOG(AA$4,10))-(1000*LOG(AA233,10)))))</f>
        <v>0</v>
      </c>
      <c r="AD233" s="3">
        <f>IF(AC233="",0,(AD$4*(101+(1000*LOG(AC$4,10))-(1000*LOG(AC233,10)))))</f>
        <v>0</v>
      </c>
      <c r="AF233" s="3">
        <f>IF(AE233="",0,(AF$4*(101+(1000*LOG(AE$4,10))-(1000*LOG(AE233,10)))))</f>
        <v>0</v>
      </c>
      <c r="AH233" s="3">
        <f>IF(AG233="",0,(AH$4*(101+(1000*LOG(AG$4,10))-(1000*LOG(AG233,10)))))</f>
        <v>0</v>
      </c>
      <c r="AJ233" s="3">
        <f>IF(AI233="",0,(AJ$4*(101+(1000*LOG(AI$4,10))-(1000*LOG(AI233,10)))))</f>
        <v>0</v>
      </c>
      <c r="AL233" s="3">
        <f>IF(AK233="",0,(AL$4*(101+(1000*LOG(AK$4,10))-(1000*LOG(AK233,10)))))</f>
        <v>0</v>
      </c>
      <c r="AN233" s="3">
        <f>IF(AM233="",0,(AN$4*(101+(1000*LOG(AM$4,10))-(1000*LOG(AM233,10)))))</f>
        <v>0</v>
      </c>
      <c r="AP233" s="3">
        <f>IF(AO233="",0,(AP$4*(101+(1000*LOG(AO$4,10))-(1000*LOG(AO233,10)))))</f>
        <v>0</v>
      </c>
      <c r="AQ233" s="3">
        <f>N233+P233+R233+T233+V233+X233+Z233+AB233+AD233+AF233+AH233+AJ233+AL233+AN233+AP233</f>
        <v>0</v>
      </c>
      <c r="AR233" s="6">
        <f>BL233</f>
        <v>0</v>
      </c>
      <c r="AS233" s="4" t="s">
        <v>626</v>
      </c>
      <c r="AT233" s="3">
        <f>IF(AS233="*",AR233*0.05,0)</f>
        <v>0</v>
      </c>
      <c r="AU233" s="7">
        <f>AR233+AT233</f>
        <v>0</v>
      </c>
      <c r="AV233" s="26" t="s">
        <v>522</v>
      </c>
      <c r="AW233" s="3">
        <f>N233</f>
        <v>0</v>
      </c>
      <c r="AX233" s="3">
        <f>P233</f>
        <v>0</v>
      </c>
      <c r="AY233" s="3">
        <f>R233</f>
        <v>0</v>
      </c>
      <c r="AZ233" s="3">
        <f>T233</f>
        <v>0</v>
      </c>
      <c r="BA233" s="3">
        <f>V233</f>
        <v>0</v>
      </c>
      <c r="BB233" s="3">
        <f>X233</f>
        <v>0</v>
      </c>
      <c r="BC233" s="3">
        <f>Z233</f>
        <v>0</v>
      </c>
      <c r="BD233" s="3">
        <f>AB233</f>
        <v>0</v>
      </c>
      <c r="BE233" s="3">
        <f>AD233</f>
        <v>0</v>
      </c>
      <c r="BF233" s="3">
        <f>AF233</f>
        <v>0</v>
      </c>
      <c r="BG233" s="3">
        <f>AH233</f>
        <v>0</v>
      </c>
      <c r="BH233" s="3">
        <f>AJ233</f>
        <v>0</v>
      </c>
      <c r="BI233" s="3">
        <f>AL233</f>
        <v>0</v>
      </c>
      <c r="BJ233" s="3">
        <f>AN233</f>
        <v>0</v>
      </c>
      <c r="BK233" s="3">
        <f>AP233</f>
        <v>0</v>
      </c>
      <c r="BL233" s="8">
        <f>(LARGE(AW233:BK233,1))+(LARGE(AW233:BK233,2))+(LARGE(AW233:BK233,3))+(LARGE(AW233:BK233,4))+(LARGE(AW233:BK233,5))</f>
        <v>0</v>
      </c>
    </row>
    <row r="234" spans="1:64" ht="12">
      <c r="A234" s="4">
        <f>COUNTIF(AW234:BK234,"&gt;0")</f>
        <v>0</v>
      </c>
      <c r="B234" s="2">
        <v>1</v>
      </c>
      <c r="C234" s="3">
        <f>DATEDIF(B234,$C$4,"Y")</f>
        <v>118</v>
      </c>
      <c r="D234" s="1" t="s">
        <v>301</v>
      </c>
      <c r="E234" s="1" t="str">
        <f>IF(C234&lt;46,"YES","NO")</f>
        <v>NO</v>
      </c>
      <c r="F234" s="1" t="str">
        <f>IF(AND(C234&gt;45,C234&lt;66),"YES","NO")</f>
        <v>NO</v>
      </c>
      <c r="G234" s="1" t="str">
        <f>IF(AND(C234&gt;65,C234&lt;100),"YES","NO")</f>
        <v>NO</v>
      </c>
      <c r="J234" s="1">
        <f>J233+1</f>
        <v>230</v>
      </c>
      <c r="K234" s="1" t="s">
        <v>283</v>
      </c>
      <c r="L234" s="1" t="s">
        <v>480</v>
      </c>
      <c r="N234" s="3">
        <f>IF(M234="",0,(N$4*(101+(1000*LOG(M$4,10))-(1000*LOG(M234,10)))))</f>
        <v>0</v>
      </c>
      <c r="P234" s="3">
        <f>IF(O234="",0,(P$4*(101+(1000*LOG(O$4,10))-(1000*LOG(O234,10)))))</f>
        <v>0</v>
      </c>
      <c r="R234" s="5">
        <f>IF(Q234="",0,(R$4*(101+(1000*LOG(Q$4,10))-(1000*LOG(Q234,10)))))</f>
        <v>0</v>
      </c>
      <c r="T234" s="3">
        <f>IF(S234="",0,(T$4*(101+(1000*LOG(S$4,10))-(1000*LOG(S234,10)))))</f>
        <v>0</v>
      </c>
      <c r="V234" s="3">
        <f>IF(U234="",0,(V$4*(101+(1000*LOG(U$4,10))-(1000*LOG(U234,10)))))</f>
        <v>0</v>
      </c>
      <c r="X234" s="3">
        <f>IF(W234="",0,(X$4*(101+(1000*LOG(W$4,10))-(1000*LOG(W234,10)))))</f>
        <v>0</v>
      </c>
      <c r="Z234" s="3">
        <f>IF(Y234="",0,(Z$4*(101+(1000*LOG(Y$4,10))-(1000*LOG(Y234,10)))))</f>
        <v>0</v>
      </c>
      <c r="AB234" s="3">
        <f>IF(AA234="",0,(AB$4*(101+(1000*LOG(AA$4,10))-(1000*LOG(AA234,10)))))</f>
        <v>0</v>
      </c>
      <c r="AD234" s="3">
        <f>IF(AC234="",0,(AD$4*(101+(1000*LOG(AC$4,10))-(1000*LOG(AC234,10)))))</f>
        <v>0</v>
      </c>
      <c r="AF234" s="3">
        <f>IF(AE234="",0,(AF$4*(101+(1000*LOG(AE$4,10))-(1000*LOG(AE234,10)))))</f>
        <v>0</v>
      </c>
      <c r="AH234" s="3">
        <f>IF(AG234="",0,(AH$4*(101+(1000*LOG(AG$4,10))-(1000*LOG(AG234,10)))))</f>
        <v>0</v>
      </c>
      <c r="AJ234" s="3">
        <f>IF(AI234="",0,(AJ$4*(101+(1000*LOG(AI$4,10))-(1000*LOG(AI234,10)))))</f>
        <v>0</v>
      </c>
      <c r="AL234" s="3">
        <f>IF(AK234="",0,(AL$4*(101+(1000*LOG(AK$4,10))-(1000*LOG(AK234,10)))))</f>
        <v>0</v>
      </c>
      <c r="AN234" s="3">
        <f>IF(AM234="",0,(AN$4*(101+(1000*LOG(AM$4,10))-(1000*LOG(AM234,10)))))</f>
        <v>0</v>
      </c>
      <c r="AP234" s="3">
        <f>IF(AO234="",0,(AP$4*(101+(1000*LOG(AO$4,10))-(1000*LOG(AO234,10)))))</f>
        <v>0</v>
      </c>
      <c r="AQ234" s="3">
        <f>N234+P234+R234+T234+V234+X234+Z234+AB234+AD234+AF234+AH234+AJ234+AL234+AN234+AP234</f>
        <v>0</v>
      </c>
      <c r="AR234" s="6">
        <f>BL234</f>
        <v>0</v>
      </c>
      <c r="AS234" s="4" t="s">
        <v>626</v>
      </c>
      <c r="AT234" s="3">
        <f>IF(AS234="*",AR234*0.05,0)</f>
        <v>0</v>
      </c>
      <c r="AU234" s="7">
        <f>AR234+AT234</f>
        <v>0</v>
      </c>
      <c r="AV234" s="4" t="s">
        <v>161</v>
      </c>
      <c r="AW234" s="3">
        <f>N234</f>
        <v>0</v>
      </c>
      <c r="AX234" s="3">
        <f>P234</f>
        <v>0</v>
      </c>
      <c r="AY234" s="3">
        <f>R234</f>
        <v>0</v>
      </c>
      <c r="AZ234" s="3">
        <f>T234</f>
        <v>0</v>
      </c>
      <c r="BA234" s="3">
        <f>V234</f>
        <v>0</v>
      </c>
      <c r="BB234" s="3">
        <f>X234</f>
        <v>0</v>
      </c>
      <c r="BC234" s="3">
        <f>Z234</f>
        <v>0</v>
      </c>
      <c r="BD234" s="3">
        <f>AB234</f>
        <v>0</v>
      </c>
      <c r="BE234" s="3">
        <f>AD234</f>
        <v>0</v>
      </c>
      <c r="BF234" s="3">
        <f>AF234</f>
        <v>0</v>
      </c>
      <c r="BG234" s="3">
        <f>AH234</f>
        <v>0</v>
      </c>
      <c r="BH234" s="3">
        <f>AJ234</f>
        <v>0</v>
      </c>
      <c r="BI234" s="3">
        <f>AL234</f>
        <v>0</v>
      </c>
      <c r="BJ234" s="3">
        <f>AN234</f>
        <v>0</v>
      </c>
      <c r="BK234" s="3">
        <f>AP234</f>
        <v>0</v>
      </c>
      <c r="BL234" s="8">
        <f>(LARGE(AW234:BK234,1))+(LARGE(AW234:BK234,2))+(LARGE(AW234:BK234,3))+(LARGE(AW234:BK234,4))+(LARGE(AW234:BK234,5))</f>
        <v>0</v>
      </c>
    </row>
    <row r="235" spans="1:64" ht="12">
      <c r="A235" s="4">
        <f>COUNTIF(AW235:BK235,"&gt;0")</f>
        <v>0</v>
      </c>
      <c r="B235" s="2">
        <v>1</v>
      </c>
      <c r="C235" s="3">
        <f>DATEDIF(B235,$C$4,"Y")</f>
        <v>118</v>
      </c>
      <c r="D235" s="1" t="s">
        <v>301</v>
      </c>
      <c r="E235" s="1" t="str">
        <f>IF(C235&lt;46,"YES","NO")</f>
        <v>NO</v>
      </c>
      <c r="F235" s="1" t="str">
        <f>IF(AND(C235&gt;45,C235&lt;66),"YES","NO")</f>
        <v>NO</v>
      </c>
      <c r="G235" s="1" t="str">
        <f>IF(AND(C235&gt;65,C235&lt;100),"YES","NO")</f>
        <v>NO</v>
      </c>
      <c r="J235" s="1">
        <f>J234+1</f>
        <v>231</v>
      </c>
      <c r="K235" s="1" t="s">
        <v>113</v>
      </c>
      <c r="L235" s="1" t="s">
        <v>114</v>
      </c>
      <c r="N235" s="3">
        <f>IF(M235="",0,(N$4*(101+(1000*LOG(M$4,10))-(1000*LOG(M235,10)))))</f>
        <v>0</v>
      </c>
      <c r="P235" s="3">
        <f>IF(O235="",0,(P$4*(101+(1000*LOG(O$4,10))-(1000*LOG(O235,10)))))</f>
        <v>0</v>
      </c>
      <c r="R235" s="5">
        <f>IF(Q235="",0,(R$4*(101+(1000*LOG(Q$4,10))-(1000*LOG(Q235,10)))))</f>
        <v>0</v>
      </c>
      <c r="T235" s="3">
        <f>IF(S235="",0,(T$4*(101+(1000*LOG(S$4,10))-(1000*LOG(S235,10)))))</f>
        <v>0</v>
      </c>
      <c r="V235" s="3">
        <f>IF(U235="",0,(V$4*(101+(1000*LOG(U$4,10))-(1000*LOG(U235,10)))))</f>
        <v>0</v>
      </c>
      <c r="X235" s="3">
        <f>IF(W235="",0,(X$4*(101+(1000*LOG(W$4,10))-(1000*LOG(W235,10)))))</f>
        <v>0</v>
      </c>
      <c r="Z235" s="3">
        <f>IF(Y235="",0,(Z$4*(101+(1000*LOG(Y$4,10))-(1000*LOG(Y235,10)))))</f>
        <v>0</v>
      </c>
      <c r="AB235" s="3">
        <f>IF(AA235="",0,(AB$4*(101+(1000*LOG(AA$4,10))-(1000*LOG(AA235,10)))))</f>
        <v>0</v>
      </c>
      <c r="AD235" s="3">
        <f>IF(AC235="",0,(AD$4*(101+(1000*LOG(AC$4,10))-(1000*LOG(AC235,10)))))</f>
        <v>0</v>
      </c>
      <c r="AF235" s="3">
        <f>IF(AE235="",0,(AF$4*(101+(1000*LOG(AE$4,10))-(1000*LOG(AE235,10)))))</f>
        <v>0</v>
      </c>
      <c r="AH235" s="3">
        <f>IF(AG235="",0,(AH$4*(101+(1000*LOG(AG$4,10))-(1000*LOG(AG235,10)))))</f>
        <v>0</v>
      </c>
      <c r="AJ235" s="3">
        <f>IF(AI235="",0,(AJ$4*(101+(1000*LOG(AI$4,10))-(1000*LOG(AI235,10)))))</f>
        <v>0</v>
      </c>
      <c r="AL235" s="3">
        <f>IF(AK235="",0,(AL$4*(101+(1000*LOG(AK$4,10))-(1000*LOG(AK235,10)))))</f>
        <v>0</v>
      </c>
      <c r="AN235" s="3">
        <f>IF(AM235="",0,(AN$4*(101+(1000*LOG(AM$4,10))-(1000*LOG(AM235,10)))))</f>
        <v>0</v>
      </c>
      <c r="AP235" s="3">
        <f>IF(AO235="",0,(AP$4*(101+(1000*LOG(AO$4,10))-(1000*LOG(AO235,10)))))</f>
        <v>0</v>
      </c>
      <c r="AQ235" s="3">
        <f>N235+P235+R235+T235+V235+X235+Z235+AB235+AD235+AF235+AH235+AJ235+AL235+AN235+AP235</f>
        <v>0</v>
      </c>
      <c r="AR235" s="6">
        <f>BL235</f>
        <v>0</v>
      </c>
      <c r="AS235" s="4" t="s">
        <v>626</v>
      </c>
      <c r="AT235" s="3">
        <f>IF(AS235="*",AR235*0.05,0)</f>
        <v>0</v>
      </c>
      <c r="AU235" s="7">
        <f>AR235+AT235</f>
        <v>0</v>
      </c>
      <c r="AV235" s="4" t="s">
        <v>160</v>
      </c>
      <c r="AW235" s="3">
        <f>N235</f>
        <v>0</v>
      </c>
      <c r="AX235" s="3">
        <f>P235</f>
        <v>0</v>
      </c>
      <c r="AY235" s="3">
        <f>R235</f>
        <v>0</v>
      </c>
      <c r="AZ235" s="3">
        <f>T235</f>
        <v>0</v>
      </c>
      <c r="BA235" s="3">
        <f>V235</f>
        <v>0</v>
      </c>
      <c r="BB235" s="3">
        <f>X235</f>
        <v>0</v>
      </c>
      <c r="BC235" s="3">
        <f>Z235</f>
        <v>0</v>
      </c>
      <c r="BD235" s="3">
        <f>AB235</f>
        <v>0</v>
      </c>
      <c r="BE235" s="3">
        <f>AD235</f>
        <v>0</v>
      </c>
      <c r="BF235" s="3">
        <f>AF235</f>
        <v>0</v>
      </c>
      <c r="BG235" s="3">
        <f>AH235</f>
        <v>0</v>
      </c>
      <c r="BH235" s="3">
        <f>AJ235</f>
        <v>0</v>
      </c>
      <c r="BI235" s="3">
        <f>AL235</f>
        <v>0</v>
      </c>
      <c r="BJ235" s="3">
        <f>AN235</f>
        <v>0</v>
      </c>
      <c r="BK235" s="3">
        <f>AP235</f>
        <v>0</v>
      </c>
      <c r="BL235" s="8">
        <f>(LARGE(AW235:BK235,1))+(LARGE(AW235:BK235,2))+(LARGE(AW235:BK235,3))+(LARGE(AW235:BK235,4))+(LARGE(AW235:BK235,5))</f>
        <v>0</v>
      </c>
    </row>
    <row r="236" spans="1:64" ht="12">
      <c r="A236" s="4">
        <f>COUNTIF(AW236:BK236,"&gt;0")</f>
        <v>0</v>
      </c>
      <c r="B236" s="2">
        <v>25682</v>
      </c>
      <c r="C236" s="3">
        <f>DATEDIF(B236,$C$4,"Y")</f>
        <v>48</v>
      </c>
      <c r="D236" s="1" t="s">
        <v>301</v>
      </c>
      <c r="E236" s="1" t="str">
        <f>IF(C236&lt;46,"YES","NO")</f>
        <v>NO</v>
      </c>
      <c r="F236" s="1" t="str">
        <f>IF(AND(C236&gt;45,C236&lt;66),"YES","NO")</f>
        <v>YES</v>
      </c>
      <c r="G236" s="1" t="str">
        <f>IF(AND(C236&gt;65,C236&lt;100),"YES","NO")</f>
        <v>NO</v>
      </c>
      <c r="H236" s="1" t="s">
        <v>34</v>
      </c>
      <c r="I236" s="1">
        <v>2</v>
      </c>
      <c r="J236" s="1">
        <f>J235+1</f>
        <v>232</v>
      </c>
      <c r="K236" s="1" t="s">
        <v>510</v>
      </c>
      <c r="L236" s="1" t="s">
        <v>292</v>
      </c>
      <c r="N236" s="3">
        <f>IF(M236="",0,(N$4*(101+(1000*LOG(M$4,10))-(1000*LOG(M236,10)))))</f>
        <v>0</v>
      </c>
      <c r="P236" s="3">
        <f>IF(O236="",0,(P$4*(101+(1000*LOG(O$4,10))-(1000*LOG(O236,10)))))</f>
        <v>0</v>
      </c>
      <c r="R236" s="5">
        <f>IF(Q236="",0,(R$4*(101+(1000*LOG(Q$4,10))-(1000*LOG(Q236,10)))))</f>
        <v>0</v>
      </c>
      <c r="T236" s="3">
        <f>IF(S236="",0,(T$4*(101+(1000*LOG(S$4,10))-(1000*LOG(S236,10)))))</f>
        <v>0</v>
      </c>
      <c r="V236" s="3">
        <f>IF(U236="",0,(V$4*(101+(1000*LOG(U$4,10))-(1000*LOG(U236,10)))))</f>
        <v>0</v>
      </c>
      <c r="X236" s="3">
        <f>IF(W236="",0,(X$4*(101+(1000*LOG(W$4,10))-(1000*LOG(W236,10)))))</f>
        <v>0</v>
      </c>
      <c r="Z236" s="3">
        <f>IF(Y236="",0,(Z$4*(101+(1000*LOG(Y$4,10))-(1000*LOG(Y236,10)))))</f>
        <v>0</v>
      </c>
      <c r="AB236" s="3">
        <f>IF(AA236="",0,(AB$4*(101+(1000*LOG(AA$4,10))-(1000*LOG(AA236,10)))))</f>
        <v>0</v>
      </c>
      <c r="AD236" s="3">
        <f>IF(AC236="",0,(AD$4*(101+(1000*LOG(AC$4,10))-(1000*LOG(AC236,10)))))</f>
        <v>0</v>
      </c>
      <c r="AF236" s="3">
        <f>IF(AE236="",0,(AF$4*(101+(1000*LOG(AE$4,10))-(1000*LOG(AE236,10)))))</f>
        <v>0</v>
      </c>
      <c r="AH236" s="3">
        <f>IF(AG236="",0,(AH$4*(101+(1000*LOG(AG$4,10))-(1000*LOG(AG236,10)))))</f>
        <v>0</v>
      </c>
      <c r="AJ236" s="3">
        <f>IF(AI236="",0,(AJ$4*(101+(1000*LOG(AI$4,10))-(1000*LOG(AI236,10)))))</f>
        <v>0</v>
      </c>
      <c r="AL236" s="3">
        <f>IF(AK236="",0,(AL$4*(101+(1000*LOG(AK$4,10))-(1000*LOG(AK236,10)))))</f>
        <v>0</v>
      </c>
      <c r="AN236" s="3">
        <f>IF(AM236="",0,(AN$4*(101+(1000*LOG(AM$4,10))-(1000*LOG(AM236,10)))))</f>
        <v>0</v>
      </c>
      <c r="AP236" s="3">
        <f>IF(AO236="",0,(AP$4*(101+(1000*LOG(AO$4,10))-(1000*LOG(AO236,10)))))</f>
        <v>0</v>
      </c>
      <c r="AQ236" s="3">
        <f>N236+P236+R236+T236+V236+X236+Z236+AB236+AD236+AF236+AH236+AJ236+AL236+AN236+AP236</f>
        <v>0</v>
      </c>
      <c r="AR236" s="6">
        <f>BL236</f>
        <v>0</v>
      </c>
      <c r="AS236" s="4" t="s">
        <v>626</v>
      </c>
      <c r="AT236" s="3">
        <f>IF(AS236="*",AR236*0.05,0)</f>
        <v>0</v>
      </c>
      <c r="AU236" s="7">
        <f>AR236+AT236</f>
        <v>0</v>
      </c>
      <c r="AV236" s="4" t="s">
        <v>27</v>
      </c>
      <c r="AW236" s="3">
        <f>N236</f>
        <v>0</v>
      </c>
      <c r="AX236" s="3">
        <f>P236</f>
        <v>0</v>
      </c>
      <c r="AY236" s="3">
        <f>R236</f>
        <v>0</v>
      </c>
      <c r="AZ236" s="3">
        <f>T236</f>
        <v>0</v>
      </c>
      <c r="BA236" s="3">
        <f>V236</f>
        <v>0</v>
      </c>
      <c r="BB236" s="3">
        <f>X236</f>
        <v>0</v>
      </c>
      <c r="BC236" s="3">
        <f>Z236</f>
        <v>0</v>
      </c>
      <c r="BD236" s="3">
        <f>AB236</f>
        <v>0</v>
      </c>
      <c r="BE236" s="3">
        <f>AD236</f>
        <v>0</v>
      </c>
      <c r="BF236" s="3">
        <f>AF236</f>
        <v>0</v>
      </c>
      <c r="BG236" s="3">
        <f>AH236</f>
        <v>0</v>
      </c>
      <c r="BH236" s="3">
        <f>AJ236</f>
        <v>0</v>
      </c>
      <c r="BI236" s="3">
        <f>AL236</f>
        <v>0</v>
      </c>
      <c r="BJ236" s="3">
        <f>AN236</f>
        <v>0</v>
      </c>
      <c r="BK236" s="3">
        <f>AP236</f>
        <v>0</v>
      </c>
      <c r="BL236" s="8">
        <f>(LARGE(AW236:BK236,1))+(LARGE(AW236:BK236,2))+(LARGE(AW236:BK236,3))+(LARGE(AW236:BK236,4))+(LARGE(AW236:BK236,5))</f>
        <v>0</v>
      </c>
    </row>
    <row r="237" spans="1:64" ht="12">
      <c r="A237" s="4">
        <f>COUNTIF(AW237:BK237,"&gt;0")</f>
        <v>0</v>
      </c>
      <c r="B237" s="2">
        <v>1</v>
      </c>
      <c r="C237" s="3">
        <f>DATEDIF(B237,$C$4,"Y")</f>
        <v>118</v>
      </c>
      <c r="D237" s="1" t="s">
        <v>332</v>
      </c>
      <c r="E237" s="1" t="str">
        <f>IF(C237&lt;46,"YES","NO")</f>
        <v>NO</v>
      </c>
      <c r="F237" s="1" t="str">
        <f>IF(AND(C237&gt;45,C237&lt;66),"YES","NO")</f>
        <v>NO</v>
      </c>
      <c r="G237" s="1" t="str">
        <f>IF(AND(C237&gt;65,C237&lt;100),"YES","NO")</f>
        <v>NO</v>
      </c>
      <c r="H237" s="1" t="s">
        <v>94</v>
      </c>
      <c r="J237" s="1">
        <f>J236+1</f>
        <v>233</v>
      </c>
      <c r="K237" s="1" t="s">
        <v>244</v>
      </c>
      <c r="L237" s="1" t="s">
        <v>243</v>
      </c>
      <c r="N237" s="3">
        <f>IF(M237="",0,(N$4*(101+(1000*LOG(M$4,10))-(1000*LOG(M237,10)))))</f>
        <v>0</v>
      </c>
      <c r="P237" s="3">
        <f>IF(O237="",0,(P$4*(101+(1000*LOG(O$4,10))-(1000*LOG(O237,10)))))</f>
        <v>0</v>
      </c>
      <c r="R237" s="5">
        <f>IF(Q237="",0,(R$4*(101+(1000*LOG(Q$4,10))-(1000*LOG(Q237,10)))))</f>
        <v>0</v>
      </c>
      <c r="T237" s="3">
        <f>IF(S237="",0,(T$4*(101+(1000*LOG(S$4,10))-(1000*LOG(S237,10)))))</f>
        <v>0</v>
      </c>
      <c r="V237" s="3">
        <f>IF(U237="",0,(V$4*(101+(1000*LOG(U$4,10))-(1000*LOG(U237,10)))))</f>
        <v>0</v>
      </c>
      <c r="X237" s="3">
        <f>IF(W237="",0,(X$4*(101+(1000*LOG(W$4,10))-(1000*LOG(W237,10)))))</f>
        <v>0</v>
      </c>
      <c r="Z237" s="3">
        <f>IF(Y237="",0,(Z$4*(101+(1000*LOG(Y$4,10))-(1000*LOG(Y237,10)))))</f>
        <v>0</v>
      </c>
      <c r="AB237" s="3">
        <f>IF(AA237="",0,(AB$4*(101+(1000*LOG(AA$4,10))-(1000*LOG(AA237,10)))))</f>
        <v>0</v>
      </c>
      <c r="AD237" s="3">
        <f>IF(AC237="",0,(AD$4*(101+(1000*LOG(AC$4,10))-(1000*LOG(AC237,10)))))</f>
        <v>0</v>
      </c>
      <c r="AF237" s="3">
        <f>IF(AE237="",0,(AF$4*(101+(1000*LOG(AE$4,10))-(1000*LOG(AE237,10)))))</f>
        <v>0</v>
      </c>
      <c r="AH237" s="3">
        <f>IF(AG237="",0,(AH$4*(101+(1000*LOG(AG$4,10))-(1000*LOG(AG237,10)))))</f>
        <v>0</v>
      </c>
      <c r="AJ237" s="3">
        <f>IF(AI237="",0,(AJ$4*(101+(1000*LOG(AI$4,10))-(1000*LOG(AI237,10)))))</f>
        <v>0</v>
      </c>
      <c r="AL237" s="3">
        <f>IF(AK237="",0,(AL$4*(101+(1000*LOG(AK$4,10))-(1000*LOG(AK237,10)))))</f>
        <v>0</v>
      </c>
      <c r="AN237" s="3">
        <f>IF(AM237="",0,(AN$4*(101+(1000*LOG(AM$4,10))-(1000*LOG(AM237,10)))))</f>
        <v>0</v>
      </c>
      <c r="AP237" s="3">
        <f>IF(AO237="",0,(AP$4*(101+(1000*LOG(AO$4,10))-(1000*LOG(AO237,10)))))</f>
        <v>0</v>
      </c>
      <c r="AQ237" s="3">
        <f>N237+P237+R237+T237+V237+X237+Z237+AB237+AD237+AF237+AH237+AJ237+AL237+AN237+AP237</f>
        <v>0</v>
      </c>
      <c r="AR237" s="6">
        <f>BL237</f>
        <v>0</v>
      </c>
      <c r="AS237" s="4" t="s">
        <v>626</v>
      </c>
      <c r="AT237" s="3">
        <f>IF(AS237="*",AR237*0.05,0)</f>
        <v>0</v>
      </c>
      <c r="AU237" s="7">
        <f>AR237+AT237</f>
        <v>0</v>
      </c>
      <c r="AV237" s="26" t="s">
        <v>522</v>
      </c>
      <c r="AW237" s="3">
        <f>N237</f>
        <v>0</v>
      </c>
      <c r="AX237" s="3">
        <f>P237</f>
        <v>0</v>
      </c>
      <c r="AY237" s="3">
        <f>R237</f>
        <v>0</v>
      </c>
      <c r="AZ237" s="3">
        <f>T237</f>
        <v>0</v>
      </c>
      <c r="BA237" s="3">
        <f>V237</f>
        <v>0</v>
      </c>
      <c r="BB237" s="3">
        <f>X237</f>
        <v>0</v>
      </c>
      <c r="BC237" s="3">
        <f>Z237</f>
        <v>0</v>
      </c>
      <c r="BD237" s="3">
        <f>AB237</f>
        <v>0</v>
      </c>
      <c r="BE237" s="3">
        <f>AD237</f>
        <v>0</v>
      </c>
      <c r="BF237" s="3">
        <f>AF237</f>
        <v>0</v>
      </c>
      <c r="BG237" s="3">
        <f>AH237</f>
        <v>0</v>
      </c>
      <c r="BH237" s="3">
        <f>AJ237</f>
        <v>0</v>
      </c>
      <c r="BI237" s="3">
        <f>AL237</f>
        <v>0</v>
      </c>
      <c r="BJ237" s="3">
        <f>AN237</f>
        <v>0</v>
      </c>
      <c r="BK237" s="3">
        <f>AP237</f>
        <v>0</v>
      </c>
      <c r="BL237" s="8">
        <f>(LARGE(AW237:BK237,1))+(LARGE(AW237:BK237,2))+(LARGE(AW237:BK237,3))+(LARGE(AW237:BK237,4))+(LARGE(AW237:BK237,5))</f>
        <v>0</v>
      </c>
    </row>
    <row r="238" spans="1:64" ht="12">
      <c r="A238" s="4">
        <f>COUNTIF(AW238:BK238,"&gt;0")</f>
        <v>0</v>
      </c>
      <c r="B238" s="2">
        <v>1</v>
      </c>
      <c r="C238" s="3">
        <f>DATEDIF(B238,$C$4,"Y")</f>
        <v>118</v>
      </c>
      <c r="D238" s="1" t="s">
        <v>332</v>
      </c>
      <c r="E238" s="1" t="str">
        <f>IF(C238&lt;46,"YES","NO")</f>
        <v>NO</v>
      </c>
      <c r="F238" s="1" t="str">
        <f>IF(AND(C238&gt;45,C238&lt;66),"YES","NO")</f>
        <v>NO</v>
      </c>
      <c r="G238" s="1" t="str">
        <f>IF(AND(C238&gt;65,C238&lt;100),"YES","NO")</f>
        <v>NO</v>
      </c>
      <c r="J238" s="1">
        <f>J237+1</f>
        <v>234</v>
      </c>
      <c r="K238" s="1" t="s">
        <v>283</v>
      </c>
      <c r="L238" s="1" t="s">
        <v>456</v>
      </c>
      <c r="N238" s="3">
        <f>IF(M238="",0,(N$4*(101+(1000*LOG(M$4,10))-(1000*LOG(M238,10)))))</f>
        <v>0</v>
      </c>
      <c r="P238" s="3">
        <f>IF(O238="",0,(P$4*(101+(1000*LOG(O$4,10))-(1000*LOG(O238,10)))))</f>
        <v>0</v>
      </c>
      <c r="R238" s="5">
        <f>IF(Q238="",0,(R$4*(101+(1000*LOG(Q$4,10))-(1000*LOG(Q238,10)))))</f>
        <v>0</v>
      </c>
      <c r="T238" s="3">
        <f>IF(S238="",0,(T$4*(101+(1000*LOG(S$4,10))-(1000*LOG(S238,10)))))</f>
        <v>0</v>
      </c>
      <c r="V238" s="3">
        <f>IF(U238="",0,(V$4*(101+(1000*LOG(U$4,10))-(1000*LOG(U238,10)))))</f>
        <v>0</v>
      </c>
      <c r="X238" s="3">
        <f>IF(W238="",0,(X$4*(101+(1000*LOG(W$4,10))-(1000*LOG(W238,10)))))</f>
        <v>0</v>
      </c>
      <c r="Z238" s="3">
        <f>IF(Y238="",0,(Z$4*(101+(1000*LOG(Y$4,10))-(1000*LOG(Y238,10)))))</f>
        <v>0</v>
      </c>
      <c r="AB238" s="3">
        <f>IF(AA238="",0,(AB$4*(101+(1000*LOG(AA$4,10))-(1000*LOG(AA238,10)))))</f>
        <v>0</v>
      </c>
      <c r="AD238" s="3">
        <f>IF(AC238="",0,(AD$4*(101+(1000*LOG(AC$4,10))-(1000*LOG(AC238,10)))))</f>
        <v>0</v>
      </c>
      <c r="AF238" s="3">
        <f>IF(AE238="",0,(AF$4*(101+(1000*LOG(AE$4,10))-(1000*LOG(AE238,10)))))</f>
        <v>0</v>
      </c>
      <c r="AH238" s="3">
        <f>IF(AG238="",0,(AH$4*(101+(1000*LOG(AG$4,10))-(1000*LOG(AG238,10)))))</f>
        <v>0</v>
      </c>
      <c r="AJ238" s="3">
        <f>IF(AI238="",0,(AJ$4*(101+(1000*LOG(AI$4,10))-(1000*LOG(AI238,10)))))</f>
        <v>0</v>
      </c>
      <c r="AL238" s="3">
        <f>IF(AK238="",0,(AL$4*(101+(1000*LOG(AK$4,10))-(1000*LOG(AK238,10)))))</f>
        <v>0</v>
      </c>
      <c r="AN238" s="3">
        <f>IF(AM238="",0,(AN$4*(101+(1000*LOG(AM$4,10))-(1000*LOG(AM238,10)))))</f>
        <v>0</v>
      </c>
      <c r="AP238" s="3">
        <f>IF(AO238="",0,(AP$4*(101+(1000*LOG(AO$4,10))-(1000*LOG(AO238,10)))))</f>
        <v>0</v>
      </c>
      <c r="AQ238" s="3">
        <f>N238+P238+R238+T238+V238+X238+Z238+AB238+AD238+AF238+AH238+AJ238+AL238+AN238+AP238</f>
        <v>0</v>
      </c>
      <c r="AR238" s="6">
        <f>BL238</f>
        <v>0</v>
      </c>
      <c r="AS238" s="4" t="s">
        <v>626</v>
      </c>
      <c r="AT238" s="3">
        <f>IF(AS238="*",AR238*0.05,0)</f>
        <v>0</v>
      </c>
      <c r="AU238" s="7">
        <f>AR238+AT238</f>
        <v>0</v>
      </c>
      <c r="AV238" s="4" t="s">
        <v>163</v>
      </c>
      <c r="AW238" s="3">
        <f>N238</f>
        <v>0</v>
      </c>
      <c r="AX238" s="3">
        <f>P238</f>
        <v>0</v>
      </c>
      <c r="AY238" s="3">
        <f>R238</f>
        <v>0</v>
      </c>
      <c r="AZ238" s="3">
        <f>T238</f>
        <v>0</v>
      </c>
      <c r="BA238" s="3">
        <f>V238</f>
        <v>0</v>
      </c>
      <c r="BB238" s="3">
        <f>X238</f>
        <v>0</v>
      </c>
      <c r="BC238" s="3">
        <f>Z238</f>
        <v>0</v>
      </c>
      <c r="BD238" s="3">
        <f>AB238</f>
        <v>0</v>
      </c>
      <c r="BE238" s="3">
        <f>AD238</f>
        <v>0</v>
      </c>
      <c r="BF238" s="3">
        <f>AF238</f>
        <v>0</v>
      </c>
      <c r="BG238" s="3">
        <f>AH238</f>
        <v>0</v>
      </c>
      <c r="BH238" s="3">
        <f>AJ238</f>
        <v>0</v>
      </c>
      <c r="BI238" s="3">
        <f>AL238</f>
        <v>0</v>
      </c>
      <c r="BJ238" s="3">
        <f>AN238</f>
        <v>0</v>
      </c>
      <c r="BK238" s="3">
        <f>AP238</f>
        <v>0</v>
      </c>
      <c r="BL238" s="8">
        <f>(LARGE(AW238:BK238,1))+(LARGE(AW238:BK238,2))+(LARGE(AW238:BK238,3))+(LARGE(AW238:BK238,4))+(LARGE(AW238:BK238,5))</f>
        <v>0</v>
      </c>
    </row>
    <row r="239" spans="1:64" ht="12">
      <c r="A239" s="4">
        <f>COUNTIF(AW239:BK239,"&gt;0")</f>
        <v>0</v>
      </c>
      <c r="B239" s="2">
        <v>1</v>
      </c>
      <c r="C239" s="3">
        <f>DATEDIF(B239,$C$4,"Y")</f>
        <v>118</v>
      </c>
      <c r="D239" s="1" t="s">
        <v>332</v>
      </c>
      <c r="E239" s="1" t="str">
        <f>IF(C239&lt;46,"YES","NO")</f>
        <v>NO</v>
      </c>
      <c r="F239" s="1" t="str">
        <f>IF(AND(C239&gt;45,C239&lt;66),"YES","NO")</f>
        <v>NO</v>
      </c>
      <c r="G239" s="1" t="str">
        <f>IF(AND(C239&gt;65,C239&lt;100),"YES","NO")</f>
        <v>NO</v>
      </c>
      <c r="H239" s="1" t="s">
        <v>94</v>
      </c>
      <c r="J239" s="1">
        <f>J238+1</f>
        <v>235</v>
      </c>
      <c r="K239" s="1" t="s">
        <v>70</v>
      </c>
      <c r="L239" s="1" t="s">
        <v>69</v>
      </c>
      <c r="N239" s="3">
        <f>IF(M239="",0,(N$4*(101+(1000*LOG(M$4,10))-(1000*LOG(M239,10)))))</f>
        <v>0</v>
      </c>
      <c r="P239" s="3">
        <f>IF(O239="",0,(P$4*(101+(1000*LOG(O$4,10))-(1000*LOG(O239,10)))))</f>
        <v>0</v>
      </c>
      <c r="R239" s="5">
        <f>IF(Q239="",0,(R$4*(101+(1000*LOG(Q$4,10))-(1000*LOG(Q239,10)))))</f>
        <v>0</v>
      </c>
      <c r="T239" s="3">
        <f>IF(S239="",0,(T$4*(101+(1000*LOG(S$4,10))-(1000*LOG(S239,10)))))</f>
        <v>0</v>
      </c>
      <c r="V239" s="3">
        <f>IF(U239="",0,(V$4*(101+(1000*LOG(U$4,10))-(1000*LOG(U239,10)))))</f>
        <v>0</v>
      </c>
      <c r="X239" s="3">
        <f>IF(W239="",0,(X$4*(101+(1000*LOG(W$4,10))-(1000*LOG(W239,10)))))</f>
        <v>0</v>
      </c>
      <c r="Z239" s="3">
        <f>IF(Y239="",0,(Z$4*(101+(1000*LOG(Y$4,10))-(1000*LOG(Y239,10)))))</f>
        <v>0</v>
      </c>
      <c r="AB239" s="3">
        <f>IF(AA239="",0,(AB$4*(101+(1000*LOG(AA$4,10))-(1000*LOG(AA239,10)))))</f>
        <v>0</v>
      </c>
      <c r="AD239" s="3">
        <f>IF(AC239="",0,(AD$4*(101+(1000*LOG(AC$4,10))-(1000*LOG(AC239,10)))))</f>
        <v>0</v>
      </c>
      <c r="AF239" s="3">
        <f>IF(AE239="",0,(AF$4*(101+(1000*LOG(AE$4,10))-(1000*LOG(AE239,10)))))</f>
        <v>0</v>
      </c>
      <c r="AH239" s="3">
        <f>IF(AG239="",0,(AH$4*(101+(1000*LOG(AG$4,10))-(1000*LOG(AG239,10)))))</f>
        <v>0</v>
      </c>
      <c r="AJ239" s="3">
        <f>IF(AI239="",0,(AJ$4*(101+(1000*LOG(AI$4,10))-(1000*LOG(AI239,10)))))</f>
        <v>0</v>
      </c>
      <c r="AL239" s="3">
        <f>IF(AK239="",0,(AL$4*(101+(1000*LOG(AK$4,10))-(1000*LOG(AK239,10)))))</f>
        <v>0</v>
      </c>
      <c r="AN239" s="3">
        <f>IF(AM239="",0,(AN$4*(101+(1000*LOG(AM$4,10))-(1000*LOG(AM239,10)))))</f>
        <v>0</v>
      </c>
      <c r="AP239" s="3">
        <f>IF(AO239="",0,(AP$4*(101+(1000*LOG(AO$4,10))-(1000*LOG(AO239,10)))))</f>
        <v>0</v>
      </c>
      <c r="AQ239" s="3">
        <f>N239+P239+R239+T239+V239+X239+Z239+AB239+AD239+AF239+AH239+AJ239+AL239+AN239+AP239</f>
        <v>0</v>
      </c>
      <c r="AR239" s="6">
        <f>BL239</f>
        <v>0</v>
      </c>
      <c r="AS239" s="4" t="s">
        <v>626</v>
      </c>
      <c r="AT239" s="3">
        <f>IF(AS239="*",AR239*0.05,0)</f>
        <v>0</v>
      </c>
      <c r="AU239" s="7">
        <f>AR239+AT239</f>
        <v>0</v>
      </c>
      <c r="AV239" s="26" t="s">
        <v>522</v>
      </c>
      <c r="AW239" s="3">
        <f>N239</f>
        <v>0</v>
      </c>
      <c r="AX239" s="3">
        <f>P239</f>
        <v>0</v>
      </c>
      <c r="AY239" s="3">
        <f>R239</f>
        <v>0</v>
      </c>
      <c r="AZ239" s="3">
        <f>T239</f>
        <v>0</v>
      </c>
      <c r="BA239" s="3">
        <f>V239</f>
        <v>0</v>
      </c>
      <c r="BB239" s="3">
        <f>X239</f>
        <v>0</v>
      </c>
      <c r="BC239" s="3">
        <f>Z239</f>
        <v>0</v>
      </c>
      <c r="BD239" s="3">
        <f>AB239</f>
        <v>0</v>
      </c>
      <c r="BE239" s="3">
        <f>AD239</f>
        <v>0</v>
      </c>
      <c r="BF239" s="3">
        <f>AF239</f>
        <v>0</v>
      </c>
      <c r="BG239" s="3">
        <f>AH239</f>
        <v>0</v>
      </c>
      <c r="BH239" s="3">
        <f>AJ239</f>
        <v>0</v>
      </c>
      <c r="BI239" s="3">
        <f>AL239</f>
        <v>0</v>
      </c>
      <c r="BJ239" s="3">
        <f>AN239</f>
        <v>0</v>
      </c>
      <c r="BK239" s="3">
        <f>AP239</f>
        <v>0</v>
      </c>
      <c r="BL239" s="8">
        <f>(LARGE(AW239:BK239,1))+(LARGE(AW239:BK239,2))+(LARGE(AW239:BK239,3))+(LARGE(AW239:BK239,4))+(LARGE(AW239:BK239,5))</f>
        <v>0</v>
      </c>
    </row>
    <row r="240" spans="1:64" ht="12">
      <c r="A240" s="4">
        <f>COUNTIF(AW240:BK240,"&gt;0")</f>
        <v>0</v>
      </c>
      <c r="B240" s="2">
        <v>1</v>
      </c>
      <c r="C240" s="3">
        <f>DATEDIF(B240,$C$4,"Y")</f>
        <v>118</v>
      </c>
      <c r="D240" s="1" t="s">
        <v>332</v>
      </c>
      <c r="E240" s="1" t="str">
        <f>IF(C240&lt;46,"YES","NO")</f>
        <v>NO</v>
      </c>
      <c r="F240" s="1" t="str">
        <f>IF(AND(C240&gt;45,C240&lt;66),"YES","NO")</f>
        <v>NO</v>
      </c>
      <c r="G240" s="1" t="str">
        <f>IF(AND(C240&gt;65,C240&lt;100),"YES","NO")</f>
        <v>NO</v>
      </c>
      <c r="J240" s="1">
        <f>J239+1</f>
        <v>236</v>
      </c>
      <c r="K240" s="1" t="s">
        <v>458</v>
      </c>
      <c r="L240" s="1" t="s">
        <v>457</v>
      </c>
      <c r="N240" s="3">
        <f>IF(M240="",0,(N$4*(101+(1000*LOG(M$4,10))-(1000*LOG(M240,10)))))</f>
        <v>0</v>
      </c>
      <c r="P240" s="3">
        <f>IF(O240="",0,(P$4*(101+(1000*LOG(O$4,10))-(1000*LOG(O240,10)))))</f>
        <v>0</v>
      </c>
      <c r="R240" s="5">
        <f>IF(Q240="",0,(R$4*(101+(1000*LOG(Q$4,10))-(1000*LOG(Q240,10)))))</f>
        <v>0</v>
      </c>
      <c r="T240" s="3">
        <f>IF(S240="",0,(T$4*(101+(1000*LOG(S$4,10))-(1000*LOG(S240,10)))))</f>
        <v>0</v>
      </c>
      <c r="V240" s="3">
        <f>IF(U240="",0,(V$4*(101+(1000*LOG(U$4,10))-(1000*LOG(U240,10)))))</f>
        <v>0</v>
      </c>
      <c r="X240" s="3">
        <f>IF(W240="",0,(X$4*(101+(1000*LOG(W$4,10))-(1000*LOG(W240,10)))))</f>
        <v>0</v>
      </c>
      <c r="Z240" s="3">
        <f>IF(Y240="",0,(Z$4*(101+(1000*LOG(Y$4,10))-(1000*LOG(Y240,10)))))</f>
        <v>0</v>
      </c>
      <c r="AB240" s="3">
        <f>IF(AA240="",0,(AB$4*(101+(1000*LOG(AA$4,10))-(1000*LOG(AA240,10)))))</f>
        <v>0</v>
      </c>
      <c r="AD240" s="3">
        <f>IF(AC240="",0,(AD$4*(101+(1000*LOG(AC$4,10))-(1000*LOG(AC240,10)))))</f>
        <v>0</v>
      </c>
      <c r="AF240" s="3">
        <f>IF(AE240="",0,(AF$4*(101+(1000*LOG(AE$4,10))-(1000*LOG(AE240,10)))))</f>
        <v>0</v>
      </c>
      <c r="AH240" s="3">
        <f>IF(AG240="",0,(AH$4*(101+(1000*LOG(AG$4,10))-(1000*LOG(AG240,10)))))</f>
        <v>0</v>
      </c>
      <c r="AJ240" s="3">
        <f>IF(AI240="",0,(AJ$4*(101+(1000*LOG(AI$4,10))-(1000*LOG(AI240,10)))))</f>
        <v>0</v>
      </c>
      <c r="AL240" s="3">
        <f>IF(AK240="",0,(AL$4*(101+(1000*LOG(AK$4,10))-(1000*LOG(AK240,10)))))</f>
        <v>0</v>
      </c>
      <c r="AN240" s="3">
        <f>IF(AM240="",0,(AN$4*(101+(1000*LOG(AM$4,10))-(1000*LOG(AM240,10)))))</f>
        <v>0</v>
      </c>
      <c r="AP240" s="3">
        <f>IF(AO240="",0,(AP$4*(101+(1000*LOG(AO$4,10))-(1000*LOG(AO240,10)))))</f>
        <v>0</v>
      </c>
      <c r="AQ240" s="3">
        <f>N240+P240+R240+T240+V240+X240+Z240+AB240+AD240+AF240+AH240+AJ240+AL240+AN240+AP240</f>
        <v>0</v>
      </c>
      <c r="AR240" s="6">
        <f>BL240</f>
        <v>0</v>
      </c>
      <c r="AS240" s="4" t="s">
        <v>626</v>
      </c>
      <c r="AT240" s="3">
        <f>IF(AS240="*",AR240*0.05,0)</f>
        <v>0</v>
      </c>
      <c r="AU240" s="7">
        <f>AR240+AT240</f>
        <v>0</v>
      </c>
      <c r="AV240" s="4" t="s">
        <v>161</v>
      </c>
      <c r="AW240" s="3">
        <f>N240</f>
        <v>0</v>
      </c>
      <c r="AX240" s="3">
        <f>P240</f>
        <v>0</v>
      </c>
      <c r="AY240" s="3">
        <f>R240</f>
        <v>0</v>
      </c>
      <c r="AZ240" s="3">
        <f>T240</f>
        <v>0</v>
      </c>
      <c r="BA240" s="3">
        <f>V240</f>
        <v>0</v>
      </c>
      <c r="BB240" s="3">
        <f>X240</f>
        <v>0</v>
      </c>
      <c r="BC240" s="3">
        <f>Z240</f>
        <v>0</v>
      </c>
      <c r="BD240" s="3">
        <f>AB240</f>
        <v>0</v>
      </c>
      <c r="BE240" s="3">
        <f>AD240</f>
        <v>0</v>
      </c>
      <c r="BF240" s="3">
        <f>AF240</f>
        <v>0</v>
      </c>
      <c r="BG240" s="3">
        <f>AH240</f>
        <v>0</v>
      </c>
      <c r="BH240" s="3">
        <f>AJ240</f>
        <v>0</v>
      </c>
      <c r="BI240" s="3">
        <f>AL240</f>
        <v>0</v>
      </c>
      <c r="BJ240" s="3">
        <f>AN240</f>
        <v>0</v>
      </c>
      <c r="BK240" s="3">
        <f>AP240</f>
        <v>0</v>
      </c>
      <c r="BL240" s="8">
        <f>(LARGE(AW240:BK240,1))+(LARGE(AW240:BK240,2))+(LARGE(AW240:BK240,3))+(LARGE(AW240:BK240,4))+(LARGE(AW240:BK240,5))</f>
        <v>0</v>
      </c>
    </row>
    <row r="241" spans="1:64" ht="12">
      <c r="A241" s="4">
        <f>COUNTIF(AW241:BK241,"&gt;0")</f>
        <v>0</v>
      </c>
      <c r="B241" s="2">
        <v>1</v>
      </c>
      <c r="C241" s="3">
        <f>DATEDIF(B241,$C$4,"Y")</f>
        <v>118</v>
      </c>
      <c r="D241" s="1" t="s">
        <v>332</v>
      </c>
      <c r="E241" s="1" t="str">
        <f>IF(C241&lt;46,"YES","NO")</f>
        <v>NO</v>
      </c>
      <c r="F241" s="1" t="str">
        <f>IF(AND(C241&gt;45,C241&lt;66),"YES","NO")</f>
        <v>NO</v>
      </c>
      <c r="G241" s="1" t="str">
        <f>IF(AND(C241&gt;65,C241&lt;100),"YES","NO")</f>
        <v>NO</v>
      </c>
      <c r="H241" s="1" t="s">
        <v>94</v>
      </c>
      <c r="J241" s="1">
        <f>J240+1</f>
        <v>237</v>
      </c>
      <c r="K241" s="1" t="s">
        <v>72</v>
      </c>
      <c r="L241" s="1" t="s">
        <v>71</v>
      </c>
      <c r="N241" s="3">
        <f>IF(M241="",0,(N$4*(101+(1000*LOG(M$4,10))-(1000*LOG(M241,10)))))</f>
        <v>0</v>
      </c>
      <c r="P241" s="3">
        <f>IF(O241="",0,(P$4*(101+(1000*LOG(O$4,10))-(1000*LOG(O241,10)))))</f>
        <v>0</v>
      </c>
      <c r="R241" s="5">
        <f>IF(Q241="",0,(R$4*(101+(1000*LOG(Q$4,10))-(1000*LOG(Q241,10)))))</f>
        <v>0</v>
      </c>
      <c r="T241" s="3">
        <f>IF(S241="",0,(T$4*(101+(1000*LOG(S$4,10))-(1000*LOG(S241,10)))))</f>
        <v>0</v>
      </c>
      <c r="V241" s="3">
        <f>IF(U241="",0,(V$4*(101+(1000*LOG(U$4,10))-(1000*LOG(U241,10)))))</f>
        <v>0</v>
      </c>
      <c r="X241" s="3">
        <f>IF(W241="",0,(X$4*(101+(1000*LOG(W$4,10))-(1000*LOG(W241,10)))))</f>
        <v>0</v>
      </c>
      <c r="Z241" s="3">
        <f>IF(Y241="",0,(Z$4*(101+(1000*LOG(Y$4,10))-(1000*LOG(Y241,10)))))</f>
        <v>0</v>
      </c>
      <c r="AB241" s="3">
        <f>IF(AA241="",0,(AB$4*(101+(1000*LOG(AA$4,10))-(1000*LOG(AA241,10)))))</f>
        <v>0</v>
      </c>
      <c r="AD241" s="3">
        <f>IF(AC241="",0,(AD$4*(101+(1000*LOG(AC$4,10))-(1000*LOG(AC241,10)))))</f>
        <v>0</v>
      </c>
      <c r="AF241" s="3">
        <f>IF(AE241="",0,(AF$4*(101+(1000*LOG(AE$4,10))-(1000*LOG(AE241,10)))))</f>
        <v>0</v>
      </c>
      <c r="AH241" s="3">
        <f>IF(AG241="",0,(AH$4*(101+(1000*LOG(AG$4,10))-(1000*LOG(AG241,10)))))</f>
        <v>0</v>
      </c>
      <c r="AJ241" s="3">
        <f>IF(AI241="",0,(AJ$4*(101+(1000*LOG(AI$4,10))-(1000*LOG(AI241,10)))))</f>
        <v>0</v>
      </c>
      <c r="AL241" s="3">
        <f>IF(AK241="",0,(AL$4*(101+(1000*LOG(AK$4,10))-(1000*LOG(AK241,10)))))</f>
        <v>0</v>
      </c>
      <c r="AN241" s="3">
        <f>IF(AM241="",0,(AN$4*(101+(1000*LOG(AM$4,10))-(1000*LOG(AM241,10)))))</f>
        <v>0</v>
      </c>
      <c r="AP241" s="3">
        <f>IF(AO241="",0,(AP$4*(101+(1000*LOG(AO$4,10))-(1000*LOG(AO241,10)))))</f>
        <v>0</v>
      </c>
      <c r="AQ241" s="3">
        <f>N241+P241+R241+T241+V241+X241+Z241+AB241+AD241+AF241+AH241+AJ241+AL241+AN241+AP241</f>
        <v>0</v>
      </c>
      <c r="AR241" s="6">
        <f>BL241</f>
        <v>0</v>
      </c>
      <c r="AS241" s="4" t="s">
        <v>626</v>
      </c>
      <c r="AT241" s="3">
        <f>IF(AS241="*",AR241*0.05,0)</f>
        <v>0</v>
      </c>
      <c r="AU241" s="7">
        <f>AR241+AT241</f>
        <v>0</v>
      </c>
      <c r="AV241" s="26" t="s">
        <v>522</v>
      </c>
      <c r="AW241" s="3">
        <f>N241</f>
        <v>0</v>
      </c>
      <c r="AX241" s="3">
        <f>P241</f>
        <v>0</v>
      </c>
      <c r="AY241" s="3">
        <f>R241</f>
        <v>0</v>
      </c>
      <c r="AZ241" s="3">
        <f>T241</f>
        <v>0</v>
      </c>
      <c r="BA241" s="3">
        <f>V241</f>
        <v>0</v>
      </c>
      <c r="BB241" s="3">
        <f>X241</f>
        <v>0</v>
      </c>
      <c r="BC241" s="3">
        <f>Z241</f>
        <v>0</v>
      </c>
      <c r="BD241" s="3">
        <f>AB241</f>
        <v>0</v>
      </c>
      <c r="BE241" s="3">
        <f>AD241</f>
        <v>0</v>
      </c>
      <c r="BF241" s="3">
        <f>AF241</f>
        <v>0</v>
      </c>
      <c r="BG241" s="3">
        <f>AH241</f>
        <v>0</v>
      </c>
      <c r="BH241" s="3">
        <f>AJ241</f>
        <v>0</v>
      </c>
      <c r="BI241" s="3">
        <f>AL241</f>
        <v>0</v>
      </c>
      <c r="BJ241" s="3">
        <f>AN241</f>
        <v>0</v>
      </c>
      <c r="BK241" s="3">
        <f>AP241</f>
        <v>0</v>
      </c>
      <c r="BL241" s="8">
        <f>(LARGE(AW241:BK241,1))+(LARGE(AW241:BK241,2))+(LARGE(AW241:BK241,3))+(LARGE(AW241:BK241,4))+(LARGE(AW241:BK241,5))</f>
        <v>0</v>
      </c>
    </row>
    <row r="242" spans="1:64" ht="12">
      <c r="A242" s="4">
        <f>COUNTIF(AW242:BK242,"&gt;0")</f>
        <v>0</v>
      </c>
      <c r="B242" s="2">
        <v>23815</v>
      </c>
      <c r="C242" s="3">
        <f>DATEDIF(B242,$C$4,"Y")</f>
        <v>53</v>
      </c>
      <c r="D242" s="1" t="s">
        <v>332</v>
      </c>
      <c r="E242" s="1" t="str">
        <f>IF(C242&lt;46,"YES","NO")</f>
        <v>NO</v>
      </c>
      <c r="F242" s="1" t="str">
        <f>IF(AND(C242&gt;45,C242&lt;66),"YES","NO")</f>
        <v>YES</v>
      </c>
      <c r="G242" s="1" t="str">
        <f>IF(AND(C242&gt;65,C242&lt;100),"YES","NO")</f>
        <v>NO</v>
      </c>
      <c r="H242" s="1" t="s">
        <v>182</v>
      </c>
      <c r="I242" s="1">
        <v>1</v>
      </c>
      <c r="J242" s="1">
        <f>J241+1</f>
        <v>238</v>
      </c>
      <c r="K242" s="1" t="s">
        <v>123</v>
      </c>
      <c r="L242" s="1" t="s">
        <v>124</v>
      </c>
      <c r="N242" s="3">
        <f>IF(M242="",0,(N$4*(101+(1000*LOG(M$4,10))-(1000*LOG(M242,10)))))</f>
        <v>0</v>
      </c>
      <c r="P242" s="3">
        <f>IF(O242="",0,(P$4*(101+(1000*LOG(O$4,10))-(1000*LOG(O242,10)))))</f>
        <v>0</v>
      </c>
      <c r="R242" s="5">
        <f>IF(Q242="",0,(R$4*(101+(1000*LOG(Q$4,10))-(1000*LOG(Q242,10)))))</f>
        <v>0</v>
      </c>
      <c r="T242" s="3">
        <f>IF(S242="",0,(T$4*(101+(1000*LOG(S$4,10))-(1000*LOG(S242,10)))))</f>
        <v>0</v>
      </c>
      <c r="V242" s="3">
        <f>IF(U242="",0,(V$4*(101+(1000*LOG(U$4,10))-(1000*LOG(U242,10)))))</f>
        <v>0</v>
      </c>
      <c r="X242" s="3">
        <f>IF(W242="",0,(X$4*(101+(1000*LOG(W$4,10))-(1000*LOG(W242,10)))))</f>
        <v>0</v>
      </c>
      <c r="Z242" s="3">
        <f>IF(Y242="",0,(Z$4*(101+(1000*LOG(Y$4,10))-(1000*LOG(Y242,10)))))</f>
        <v>0</v>
      </c>
      <c r="AB242" s="3">
        <f>IF(AA242="",0,(AB$4*(101+(1000*LOG(AA$4,10))-(1000*LOG(AA242,10)))))</f>
        <v>0</v>
      </c>
      <c r="AD242" s="3">
        <f>IF(AC242="",0,(AD$4*(101+(1000*LOG(AC$4,10))-(1000*LOG(AC242,10)))))</f>
        <v>0</v>
      </c>
      <c r="AF242" s="3">
        <f>IF(AE242="",0,(AF$4*(101+(1000*LOG(AE$4,10))-(1000*LOG(AE242,10)))))</f>
        <v>0</v>
      </c>
      <c r="AH242" s="3">
        <f>IF(AG242="",0,(AH$4*(101+(1000*LOG(AG$4,10))-(1000*LOG(AG242,10)))))</f>
        <v>0</v>
      </c>
      <c r="AJ242" s="3">
        <f>IF(AI242="",0,(AJ$4*(101+(1000*LOG(AI$4,10))-(1000*LOG(AI242,10)))))</f>
        <v>0</v>
      </c>
      <c r="AL242" s="3">
        <f>IF(AK242="",0,(AL$4*(101+(1000*LOG(AK$4,10))-(1000*LOG(AK242,10)))))</f>
        <v>0</v>
      </c>
      <c r="AN242" s="3">
        <f>IF(AM242="",0,(AN$4*(101+(1000*LOG(AM$4,10))-(1000*LOG(AM242,10)))))</f>
        <v>0</v>
      </c>
      <c r="AP242" s="3">
        <f>IF(AO242="",0,(AP$4*(101+(1000*LOG(AO$4,10))-(1000*LOG(AO242,10)))))</f>
        <v>0</v>
      </c>
      <c r="AQ242" s="3">
        <f>N242+P242+R242+T242+V242+X242+Z242+AB242+AD242+AF242+AH242+AJ242+AL242+AN242+AP242</f>
        <v>0</v>
      </c>
      <c r="AR242" s="6">
        <f>BL242</f>
        <v>0</v>
      </c>
      <c r="AS242" s="4" t="s">
        <v>626</v>
      </c>
      <c r="AT242" s="3">
        <f>IF(AS242="*",AR242*0.05,0)</f>
        <v>0</v>
      </c>
      <c r="AU242" s="7">
        <f>AR242+AT242</f>
        <v>0</v>
      </c>
      <c r="AV242" s="4" t="s">
        <v>27</v>
      </c>
      <c r="AW242" s="3">
        <f>N242</f>
        <v>0</v>
      </c>
      <c r="AX242" s="3">
        <f>P242</f>
        <v>0</v>
      </c>
      <c r="AY242" s="3">
        <f>R242</f>
        <v>0</v>
      </c>
      <c r="AZ242" s="3">
        <f>T242</f>
        <v>0</v>
      </c>
      <c r="BA242" s="3">
        <f>V242</f>
        <v>0</v>
      </c>
      <c r="BB242" s="3">
        <f>X242</f>
        <v>0</v>
      </c>
      <c r="BC242" s="3">
        <f>Z242</f>
        <v>0</v>
      </c>
      <c r="BD242" s="3">
        <f>AB242</f>
        <v>0</v>
      </c>
      <c r="BE242" s="3">
        <f>AD242</f>
        <v>0</v>
      </c>
      <c r="BF242" s="3">
        <f>AF242</f>
        <v>0</v>
      </c>
      <c r="BG242" s="3">
        <f>AH242</f>
        <v>0</v>
      </c>
      <c r="BH242" s="3">
        <f>AJ242</f>
        <v>0</v>
      </c>
      <c r="BI242" s="3">
        <f>AL242</f>
        <v>0</v>
      </c>
      <c r="BJ242" s="3">
        <f>AN242</f>
        <v>0</v>
      </c>
      <c r="BK242" s="3">
        <f>AP242</f>
        <v>0</v>
      </c>
      <c r="BL242" s="8">
        <f>(LARGE(AW242:BK242,1))+(LARGE(AW242:BK242,2))+(LARGE(AW242:BK242,3))+(LARGE(AW242:BK242,4))+(LARGE(AW242:BK242,5))</f>
        <v>0</v>
      </c>
    </row>
    <row r="243" spans="1:64" ht="12">
      <c r="A243" s="4">
        <f>COUNTIF(AW243:BK243,"&gt;0")</f>
        <v>0</v>
      </c>
      <c r="B243" s="2">
        <v>1</v>
      </c>
      <c r="C243" s="3">
        <f>DATEDIF(B243,$C$4,"Y")</f>
        <v>118</v>
      </c>
      <c r="D243" s="1" t="s">
        <v>301</v>
      </c>
      <c r="E243" s="1" t="str">
        <f>IF(C243&lt;46,"YES","NO")</f>
        <v>NO</v>
      </c>
      <c r="F243" s="1" t="str">
        <f>IF(AND(C243&gt;45,C243&lt;66),"YES","NO")</f>
        <v>NO</v>
      </c>
      <c r="G243" s="1" t="str">
        <f>IF(AND(C243&gt;65,C243&lt;100),"YES","NO")</f>
        <v>NO</v>
      </c>
      <c r="J243" s="1">
        <f>J242+1</f>
        <v>239</v>
      </c>
      <c r="K243" s="1" t="s">
        <v>117</v>
      </c>
      <c r="L243" s="1" t="s">
        <v>118</v>
      </c>
      <c r="N243" s="3">
        <f>IF(M243="",0,(N$4*(101+(1000*LOG(M$4,10))-(1000*LOG(M243,10)))))</f>
        <v>0</v>
      </c>
      <c r="P243" s="3">
        <f>IF(O243="",0,(P$4*(101+(1000*LOG(O$4,10))-(1000*LOG(O243,10)))))</f>
        <v>0</v>
      </c>
      <c r="R243" s="5">
        <f>IF(Q243="",0,(R$4*(101+(1000*LOG(Q$4,10))-(1000*LOG(Q243,10)))))</f>
        <v>0</v>
      </c>
      <c r="T243" s="3">
        <f>IF(S243="",0,(T$4*(101+(1000*LOG(S$4,10))-(1000*LOG(S243,10)))))</f>
        <v>0</v>
      </c>
      <c r="V243" s="3">
        <f>IF(U243="",0,(V$4*(101+(1000*LOG(U$4,10))-(1000*LOG(U243,10)))))</f>
        <v>0</v>
      </c>
      <c r="X243" s="3">
        <f>IF(W243="",0,(X$4*(101+(1000*LOG(W$4,10))-(1000*LOG(W243,10)))))</f>
        <v>0</v>
      </c>
      <c r="Z243" s="3">
        <f>IF(Y243="",0,(Z$4*(101+(1000*LOG(Y$4,10))-(1000*LOG(Y243,10)))))</f>
        <v>0</v>
      </c>
      <c r="AB243" s="3">
        <f>IF(AA243="",0,(AB$4*(101+(1000*LOG(AA$4,10))-(1000*LOG(AA243,10)))))</f>
        <v>0</v>
      </c>
      <c r="AD243" s="3">
        <f>IF(AC243="",0,(AD$4*(101+(1000*LOG(AC$4,10))-(1000*LOG(AC243,10)))))</f>
        <v>0</v>
      </c>
      <c r="AF243" s="3">
        <f>IF(AE243="",0,(AF$4*(101+(1000*LOG(AE$4,10))-(1000*LOG(AE243,10)))))</f>
        <v>0</v>
      </c>
      <c r="AH243" s="3">
        <f>IF(AG243="",0,(AH$4*(101+(1000*LOG(AG$4,10))-(1000*LOG(AG243,10)))))</f>
        <v>0</v>
      </c>
      <c r="AJ243" s="3">
        <f>IF(AI243="",0,(AJ$4*(101+(1000*LOG(AI$4,10))-(1000*LOG(AI243,10)))))</f>
        <v>0</v>
      </c>
      <c r="AL243" s="3">
        <f>IF(AK243="",0,(AL$4*(101+(1000*LOG(AK$4,10))-(1000*LOG(AK243,10)))))</f>
        <v>0</v>
      </c>
      <c r="AN243" s="3">
        <f>IF(AM243="",0,(AN$4*(101+(1000*LOG(AM$4,10))-(1000*LOG(AM243,10)))))</f>
        <v>0</v>
      </c>
      <c r="AP243" s="3">
        <f>IF(AO243="",0,(AP$4*(101+(1000*LOG(AO$4,10))-(1000*LOG(AO243,10)))))</f>
        <v>0</v>
      </c>
      <c r="AQ243" s="3">
        <f>N243+P243+R243+T243+V243+X243+Z243+AB243+AD243+AF243+AH243+AJ243+AL243+AN243+AP243</f>
        <v>0</v>
      </c>
      <c r="AR243" s="6">
        <f>BL243</f>
        <v>0</v>
      </c>
      <c r="AS243" s="4" t="s">
        <v>626</v>
      </c>
      <c r="AT243" s="3">
        <f>IF(AS243="*",AR243*0.05,0)</f>
        <v>0</v>
      </c>
      <c r="AU243" s="7">
        <f>AR243+AT243</f>
        <v>0</v>
      </c>
      <c r="AV243" s="4" t="s">
        <v>161</v>
      </c>
      <c r="AW243" s="3">
        <f>N243</f>
        <v>0</v>
      </c>
      <c r="AX243" s="3">
        <f>P243</f>
        <v>0</v>
      </c>
      <c r="AY243" s="3">
        <f>R243</f>
        <v>0</v>
      </c>
      <c r="AZ243" s="3">
        <f>T243</f>
        <v>0</v>
      </c>
      <c r="BA243" s="3">
        <f>V243</f>
        <v>0</v>
      </c>
      <c r="BB243" s="3">
        <f>X243</f>
        <v>0</v>
      </c>
      <c r="BC243" s="3">
        <f>Z243</f>
        <v>0</v>
      </c>
      <c r="BD243" s="3">
        <f>AB243</f>
        <v>0</v>
      </c>
      <c r="BE243" s="3">
        <f>AD243</f>
        <v>0</v>
      </c>
      <c r="BF243" s="3">
        <f>AF243</f>
        <v>0</v>
      </c>
      <c r="BG243" s="3">
        <f>AH243</f>
        <v>0</v>
      </c>
      <c r="BH243" s="3">
        <f>AJ243</f>
        <v>0</v>
      </c>
      <c r="BI243" s="3">
        <f>AL243</f>
        <v>0</v>
      </c>
      <c r="BJ243" s="3">
        <f>AN243</f>
        <v>0</v>
      </c>
      <c r="BK243" s="3">
        <f>AP243</f>
        <v>0</v>
      </c>
      <c r="BL243" s="8">
        <f>(LARGE(AW243:BK243,1))+(LARGE(AW243:BK243,2))+(LARGE(AW243:BK243,3))+(LARGE(AW243:BK243,4))+(LARGE(AW243:BK243,5))</f>
        <v>0</v>
      </c>
    </row>
    <row r="244" spans="1:64" ht="12">
      <c r="A244" s="4">
        <f>COUNTIF(AW244:BK244,"&gt;0")</f>
        <v>0</v>
      </c>
      <c r="B244" s="2">
        <v>1</v>
      </c>
      <c r="C244" s="3">
        <f>DATEDIF(B244,$C$4,"Y")</f>
        <v>118</v>
      </c>
      <c r="D244" s="1" t="s">
        <v>301</v>
      </c>
      <c r="E244" s="1" t="str">
        <f>IF(C244&lt;46,"YES","NO")</f>
        <v>NO</v>
      </c>
      <c r="F244" s="1" t="str">
        <f>IF(AND(C244&gt;45,C244&lt;66),"YES","NO")</f>
        <v>NO</v>
      </c>
      <c r="G244" s="1" t="str">
        <f>IF(AND(C244&gt;65,C244&lt;100),"YES","NO")</f>
        <v>NO</v>
      </c>
      <c r="J244" s="1">
        <f>J243+1</f>
        <v>240</v>
      </c>
      <c r="K244" s="1" t="s">
        <v>119</v>
      </c>
      <c r="L244" s="1" t="s">
        <v>120</v>
      </c>
      <c r="N244" s="3">
        <f>IF(M244="",0,(N$4*(101+(1000*LOG(M$4,10))-(1000*LOG(M244,10)))))</f>
        <v>0</v>
      </c>
      <c r="P244" s="3">
        <f>IF(O244="",0,(P$4*(101+(1000*LOG(O$4,10))-(1000*LOG(O244,10)))))</f>
        <v>0</v>
      </c>
      <c r="R244" s="5">
        <f>IF(Q244="",0,(R$4*(101+(1000*LOG(Q$4,10))-(1000*LOG(Q244,10)))))</f>
        <v>0</v>
      </c>
      <c r="T244" s="3">
        <f>IF(S244="",0,(T$4*(101+(1000*LOG(S$4,10))-(1000*LOG(S244,10)))))</f>
        <v>0</v>
      </c>
      <c r="V244" s="3">
        <f>IF(U244="",0,(V$4*(101+(1000*LOG(U$4,10))-(1000*LOG(U244,10)))))</f>
        <v>0</v>
      </c>
      <c r="X244" s="3">
        <f>IF(W244="",0,(X$4*(101+(1000*LOG(W$4,10))-(1000*LOG(W244,10)))))</f>
        <v>0</v>
      </c>
      <c r="Z244" s="3">
        <f>IF(Y244="",0,(Z$4*(101+(1000*LOG(Y$4,10))-(1000*LOG(Y244,10)))))</f>
        <v>0</v>
      </c>
      <c r="AB244" s="3">
        <f>IF(AA244="",0,(AB$4*(101+(1000*LOG(AA$4,10))-(1000*LOG(AA244,10)))))</f>
        <v>0</v>
      </c>
      <c r="AD244" s="3">
        <f>IF(AC244="",0,(AD$4*(101+(1000*LOG(AC$4,10))-(1000*LOG(AC244,10)))))</f>
        <v>0</v>
      </c>
      <c r="AF244" s="3">
        <f>IF(AE244="",0,(AF$4*(101+(1000*LOG(AE$4,10))-(1000*LOG(AE244,10)))))</f>
        <v>0</v>
      </c>
      <c r="AH244" s="3">
        <f>IF(AG244="",0,(AH$4*(101+(1000*LOG(AG$4,10))-(1000*LOG(AG244,10)))))</f>
        <v>0</v>
      </c>
      <c r="AJ244" s="3">
        <f>IF(AI244="",0,(AJ$4*(101+(1000*LOG(AI$4,10))-(1000*LOG(AI244,10)))))</f>
        <v>0</v>
      </c>
      <c r="AL244" s="3">
        <f>IF(AK244="",0,(AL$4*(101+(1000*LOG(AK$4,10))-(1000*LOG(AK244,10)))))</f>
        <v>0</v>
      </c>
      <c r="AN244" s="3">
        <f>IF(AM244="",0,(AN$4*(101+(1000*LOG(AM$4,10))-(1000*LOG(AM244,10)))))</f>
        <v>0</v>
      </c>
      <c r="AP244" s="3">
        <f>IF(AO244="",0,(AP$4*(101+(1000*LOG(AO$4,10))-(1000*LOG(AO244,10)))))</f>
        <v>0</v>
      </c>
      <c r="AQ244" s="3">
        <f>N244+P244+R244+T244+V244+X244+Z244+AB244+AD244+AF244+AH244+AJ244+AL244+AN244+AP244</f>
        <v>0</v>
      </c>
      <c r="AR244" s="6">
        <f>BL244</f>
        <v>0</v>
      </c>
      <c r="AS244" s="4" t="s">
        <v>626</v>
      </c>
      <c r="AT244" s="3">
        <f>IF(AS244="*",AR244*0.05,0)</f>
        <v>0</v>
      </c>
      <c r="AU244" s="7">
        <f>AR244+AT244</f>
        <v>0</v>
      </c>
      <c r="AV244" s="4" t="s">
        <v>164</v>
      </c>
      <c r="AW244" s="3">
        <f>N244</f>
        <v>0</v>
      </c>
      <c r="AX244" s="3">
        <f>P244</f>
        <v>0</v>
      </c>
      <c r="AY244" s="3">
        <f>R244</f>
        <v>0</v>
      </c>
      <c r="AZ244" s="3">
        <f>T244</f>
        <v>0</v>
      </c>
      <c r="BA244" s="3">
        <f>V244</f>
        <v>0</v>
      </c>
      <c r="BB244" s="3">
        <f>X244</f>
        <v>0</v>
      </c>
      <c r="BC244" s="3">
        <f>Z244</f>
        <v>0</v>
      </c>
      <c r="BD244" s="3">
        <f>AB244</f>
        <v>0</v>
      </c>
      <c r="BE244" s="3">
        <f>AD244</f>
        <v>0</v>
      </c>
      <c r="BF244" s="3">
        <f>AF244</f>
        <v>0</v>
      </c>
      <c r="BG244" s="3">
        <f>AH244</f>
        <v>0</v>
      </c>
      <c r="BH244" s="3">
        <f>AJ244</f>
        <v>0</v>
      </c>
      <c r="BI244" s="3">
        <f>AL244</f>
        <v>0</v>
      </c>
      <c r="BJ244" s="3">
        <f>AN244</f>
        <v>0</v>
      </c>
      <c r="BK244" s="3">
        <f>AP244</f>
        <v>0</v>
      </c>
      <c r="BL244" s="8">
        <f>(LARGE(AW244:BK244,1))+(LARGE(AW244:BK244,2))+(LARGE(AW244:BK244,3))+(LARGE(AW244:BK244,4))+(LARGE(AW244:BK244,5))</f>
        <v>0</v>
      </c>
    </row>
    <row r="245" spans="1:64" ht="12">
      <c r="A245" s="4">
        <f>COUNTIF(AW245:BK245,"&gt;0")</f>
        <v>0</v>
      </c>
      <c r="B245" s="2">
        <v>20535</v>
      </c>
      <c r="C245" s="3">
        <f>DATEDIF(B245,$C$4,"Y")</f>
        <v>62</v>
      </c>
      <c r="D245" s="1" t="s">
        <v>332</v>
      </c>
      <c r="E245" s="1" t="str">
        <f>IF(C245&lt;46,"YES","NO")</f>
        <v>NO</v>
      </c>
      <c r="F245" s="1" t="str">
        <f>IF(AND(C245&gt;45,C245&lt;66),"YES","NO")</f>
        <v>YES</v>
      </c>
      <c r="G245" s="1" t="str">
        <f>IF(AND(C245&gt;65,C245&lt;100),"YES","NO")</f>
        <v>NO</v>
      </c>
      <c r="H245" s="1" t="s">
        <v>331</v>
      </c>
      <c r="I245" s="1">
        <v>2</v>
      </c>
      <c r="J245" s="1">
        <f>J244+1</f>
        <v>241</v>
      </c>
      <c r="K245" s="1" t="s">
        <v>341</v>
      </c>
      <c r="L245" s="1" t="s">
        <v>439</v>
      </c>
      <c r="N245" s="3">
        <f>IF(M245="",0,(N$4*(101+(1000*LOG(M$4,10))-(1000*LOG(M245,10)))))</f>
        <v>0</v>
      </c>
      <c r="P245" s="3">
        <f>IF(O245="",0,(P$4*(101+(1000*LOG(O$4,10))-(1000*LOG(O245,10)))))</f>
        <v>0</v>
      </c>
      <c r="R245" s="5">
        <f>IF(Q245="",0,(R$4*(101+(1000*LOG(Q$4,10))-(1000*LOG(Q245,10)))))</f>
        <v>0</v>
      </c>
      <c r="T245" s="3">
        <f>IF(S245="",0,(T$4*(101+(1000*LOG(S$4,10))-(1000*LOG(S245,10)))))</f>
        <v>0</v>
      </c>
      <c r="V245" s="3">
        <f>IF(U245="",0,(V$4*(101+(1000*LOG(U$4,10))-(1000*LOG(U245,10)))))</f>
        <v>0</v>
      </c>
      <c r="X245" s="3">
        <f>IF(W245="",0,(X$4*(101+(1000*LOG(W$4,10))-(1000*LOG(W245,10)))))</f>
        <v>0</v>
      </c>
      <c r="Z245" s="3">
        <f>IF(Y245="",0,(Z$4*(101+(1000*LOG(Y$4,10))-(1000*LOG(Y245,10)))))</f>
        <v>0</v>
      </c>
      <c r="AB245" s="3">
        <f>IF(AA245="",0,(AB$4*(101+(1000*LOG(AA$4,10))-(1000*LOG(AA245,10)))))</f>
        <v>0</v>
      </c>
      <c r="AD245" s="3">
        <f>IF(AC245="",0,(AD$4*(101+(1000*LOG(AC$4,10))-(1000*LOG(AC245,10)))))</f>
        <v>0</v>
      </c>
      <c r="AF245" s="3">
        <f>IF(AE245="",0,(AF$4*(101+(1000*LOG(AE$4,10))-(1000*LOG(AE245,10)))))</f>
        <v>0</v>
      </c>
      <c r="AH245" s="3">
        <f>IF(AG245="",0,(AH$4*(101+(1000*LOG(AG$4,10))-(1000*LOG(AG245,10)))))</f>
        <v>0</v>
      </c>
      <c r="AJ245" s="3">
        <f>IF(AI245="",0,(AJ$4*(101+(1000*LOG(AI$4,10))-(1000*LOG(AI245,10)))))</f>
        <v>0</v>
      </c>
      <c r="AL245" s="3">
        <f>IF(AK245="",0,(AL$4*(101+(1000*LOG(AK$4,10))-(1000*LOG(AK245,10)))))</f>
        <v>0</v>
      </c>
      <c r="AN245" s="3">
        <f>IF(AM245="",0,(AN$4*(101+(1000*LOG(AM$4,10))-(1000*LOG(AM245,10)))))</f>
        <v>0</v>
      </c>
      <c r="AP245" s="3">
        <f>IF(AO245="",0,(AP$4*(101+(1000*LOG(AO$4,10))-(1000*LOG(AO245,10)))))</f>
        <v>0</v>
      </c>
      <c r="AQ245" s="3">
        <f>N245+P245+R245+T245+V245+X245+Z245+AB245+AD245+AF245+AH245+AJ245+AL245+AN245+AP245</f>
        <v>0</v>
      </c>
      <c r="AR245" s="6">
        <f>BL245</f>
        <v>0</v>
      </c>
      <c r="AS245" s="9" t="s">
        <v>626</v>
      </c>
      <c r="AT245" s="3">
        <f>IF(AS245="*",AR245*0.05,0)</f>
        <v>0</v>
      </c>
      <c r="AU245" s="7">
        <f>AR245+AT245</f>
        <v>0</v>
      </c>
      <c r="AV245" s="4" t="s">
        <v>27</v>
      </c>
      <c r="AW245" s="3">
        <f>N245</f>
        <v>0</v>
      </c>
      <c r="AX245" s="3">
        <f>P245</f>
        <v>0</v>
      </c>
      <c r="AY245" s="3">
        <f>R245</f>
        <v>0</v>
      </c>
      <c r="AZ245" s="3">
        <f>T245</f>
        <v>0</v>
      </c>
      <c r="BA245" s="3">
        <f>V245</f>
        <v>0</v>
      </c>
      <c r="BB245" s="3">
        <f>X245</f>
        <v>0</v>
      </c>
      <c r="BC245" s="3">
        <f>Z245</f>
        <v>0</v>
      </c>
      <c r="BD245" s="3">
        <f>AB245</f>
        <v>0</v>
      </c>
      <c r="BE245" s="3">
        <f>AD245</f>
        <v>0</v>
      </c>
      <c r="BF245" s="3">
        <f>AF245</f>
        <v>0</v>
      </c>
      <c r="BG245" s="3">
        <f>AH245</f>
        <v>0</v>
      </c>
      <c r="BH245" s="3">
        <f>AJ245</f>
        <v>0</v>
      </c>
      <c r="BI245" s="3">
        <f>AL245</f>
        <v>0</v>
      </c>
      <c r="BJ245" s="3">
        <f>AN245</f>
        <v>0</v>
      </c>
      <c r="BK245" s="3">
        <f>AP245</f>
        <v>0</v>
      </c>
      <c r="BL245" s="8">
        <f>(LARGE(AW245:BK245,1))+(LARGE(AW245:BK245,2))+(LARGE(AW245:BK245,3))+(LARGE(AW245:BK245,4))+(LARGE(AW245:BK245,5))</f>
        <v>0</v>
      </c>
    </row>
    <row r="246" spans="1:64" ht="12">
      <c r="A246" s="4">
        <f>COUNTIF(AW246:BK246,"&gt;0")</f>
        <v>0</v>
      </c>
      <c r="B246" s="2">
        <v>1</v>
      </c>
      <c r="C246" s="3">
        <f>DATEDIF(B246,$C$4,"Y")</f>
        <v>118</v>
      </c>
      <c r="D246" s="1" t="s">
        <v>52</v>
      </c>
      <c r="E246" s="1" t="str">
        <f>IF(C246&lt;46,"YES","NO")</f>
        <v>NO</v>
      </c>
      <c r="F246" s="1" t="str">
        <f>IF(AND(C246&gt;45,C246&lt;66),"YES","NO")</f>
        <v>NO</v>
      </c>
      <c r="G246" s="1" t="str">
        <f>IF(AND(C246&gt;65,C246&lt;100),"YES","NO")</f>
        <v>NO</v>
      </c>
      <c r="H246" s="1" t="s">
        <v>94</v>
      </c>
      <c r="J246" s="1">
        <f>J245+1</f>
        <v>242</v>
      </c>
      <c r="K246" s="1" t="s">
        <v>394</v>
      </c>
      <c r="L246" s="1" t="s">
        <v>271</v>
      </c>
      <c r="N246" s="3">
        <f>IF(M246="",0,(N$4*(101+(1000*LOG(M$4,10))-(1000*LOG(M246,10)))))</f>
        <v>0</v>
      </c>
      <c r="P246" s="3">
        <f>IF(O246="",0,(P$4*(101+(1000*LOG(O$4,10))-(1000*LOG(O246,10)))))</f>
        <v>0</v>
      </c>
      <c r="R246" s="5">
        <f>IF(Q246="",0,(R$4*(101+(1000*LOG(Q$4,10))-(1000*LOG(Q246,10)))))</f>
        <v>0</v>
      </c>
      <c r="T246" s="3">
        <f>IF(S246="",0,(T$4*(101+(1000*LOG(S$4,10))-(1000*LOG(S246,10)))))</f>
        <v>0</v>
      </c>
      <c r="V246" s="3">
        <f>IF(U246="",0,(V$4*(101+(1000*LOG(U$4,10))-(1000*LOG(U246,10)))))</f>
        <v>0</v>
      </c>
      <c r="X246" s="3">
        <f>IF(W246="",0,(X$4*(101+(1000*LOG(W$4,10))-(1000*LOG(W246,10)))))</f>
        <v>0</v>
      </c>
      <c r="Z246" s="3">
        <f>IF(Y246="",0,(Z$4*(101+(1000*LOG(Y$4,10))-(1000*LOG(Y246,10)))))</f>
        <v>0</v>
      </c>
      <c r="AB246" s="3">
        <f>IF(AA246="",0,(AB$4*(101+(1000*LOG(AA$4,10))-(1000*LOG(AA246,10)))))</f>
        <v>0</v>
      </c>
      <c r="AD246" s="3">
        <f>IF(AC246="",0,(AD$4*(101+(1000*LOG(AC$4,10))-(1000*LOG(AC246,10)))))</f>
        <v>0</v>
      </c>
      <c r="AF246" s="3">
        <f>IF(AE246="",0,(AF$4*(101+(1000*LOG(AE$4,10))-(1000*LOG(AE246,10)))))</f>
        <v>0</v>
      </c>
      <c r="AH246" s="3">
        <f>IF(AG246="",0,(AH$4*(101+(1000*LOG(AG$4,10))-(1000*LOG(AG246,10)))))</f>
        <v>0</v>
      </c>
      <c r="AJ246" s="3">
        <f>IF(AI246="",0,(AJ$4*(101+(1000*LOG(AI$4,10))-(1000*LOG(AI246,10)))))</f>
        <v>0</v>
      </c>
      <c r="AL246" s="3">
        <f>IF(AK246="",0,(AL$4*(101+(1000*LOG(AK$4,10))-(1000*LOG(AK246,10)))))</f>
        <v>0</v>
      </c>
      <c r="AN246" s="3">
        <f>IF(AM246="",0,(AN$4*(101+(1000*LOG(AM$4,10))-(1000*LOG(AM246,10)))))</f>
        <v>0</v>
      </c>
      <c r="AP246" s="3">
        <f>IF(AO246="",0,(AP$4*(101+(1000*LOG(AO$4,10))-(1000*LOG(AO246,10)))))</f>
        <v>0</v>
      </c>
      <c r="AQ246" s="3">
        <f>N246+P246+R246+T246+V246+X246+Z246+AB246+AD246+AF246+AH246+AJ246+AL246+AN246+AP246</f>
        <v>0</v>
      </c>
      <c r="AR246" s="6">
        <f>BL246</f>
        <v>0</v>
      </c>
      <c r="AS246" s="4" t="s">
        <v>626</v>
      </c>
      <c r="AT246" s="3">
        <f>IF(AS246="*",AR246*0.05,0)</f>
        <v>0</v>
      </c>
      <c r="AU246" s="7">
        <f>AR246+AT246</f>
        <v>0</v>
      </c>
      <c r="AV246" s="26" t="s">
        <v>522</v>
      </c>
      <c r="AW246" s="3">
        <f>N246</f>
        <v>0</v>
      </c>
      <c r="AX246" s="3">
        <f>P246</f>
        <v>0</v>
      </c>
      <c r="AY246" s="3">
        <f>R246</f>
        <v>0</v>
      </c>
      <c r="AZ246" s="3">
        <f>T246</f>
        <v>0</v>
      </c>
      <c r="BA246" s="3">
        <f>V246</f>
        <v>0</v>
      </c>
      <c r="BB246" s="3">
        <f>X246</f>
        <v>0</v>
      </c>
      <c r="BC246" s="3">
        <f>Z246</f>
        <v>0</v>
      </c>
      <c r="BD246" s="3">
        <f>AB246</f>
        <v>0</v>
      </c>
      <c r="BE246" s="3">
        <f>AD246</f>
        <v>0</v>
      </c>
      <c r="BF246" s="3">
        <f>AF246</f>
        <v>0</v>
      </c>
      <c r="BG246" s="3">
        <f>AH246</f>
        <v>0</v>
      </c>
      <c r="BH246" s="3">
        <f>AJ246</f>
        <v>0</v>
      </c>
      <c r="BI246" s="3">
        <f>AL246</f>
        <v>0</v>
      </c>
      <c r="BJ246" s="3">
        <f>AN246</f>
        <v>0</v>
      </c>
      <c r="BK246" s="3">
        <f>AP246</f>
        <v>0</v>
      </c>
      <c r="BL246" s="8">
        <f>(LARGE(AW246:BK246,1))+(LARGE(AW246:BK246,2))+(LARGE(AW246:BK246,3))+(LARGE(AW246:BK246,4))+(LARGE(AW246:BK246,5))</f>
        <v>0</v>
      </c>
    </row>
    <row r="247" spans="1:64" ht="12">
      <c r="A247" s="4">
        <f>COUNTIF(AW247:BK247,"&gt;0")</f>
        <v>0</v>
      </c>
      <c r="B247" s="2">
        <v>1</v>
      </c>
      <c r="C247" s="3">
        <f>DATEDIF(B247,$C$4,"Y")</f>
        <v>118</v>
      </c>
      <c r="D247" s="1" t="s">
        <v>301</v>
      </c>
      <c r="E247" s="1" t="str">
        <f>IF(C247&lt;46,"YES","NO")</f>
        <v>NO</v>
      </c>
      <c r="F247" s="1" t="str">
        <f>IF(AND(C247&gt;45,C247&lt;66),"YES","NO")</f>
        <v>NO</v>
      </c>
      <c r="G247" s="1" t="str">
        <f>IF(AND(C247&gt;65,C247&lt;100),"YES","NO")</f>
        <v>NO</v>
      </c>
      <c r="J247" s="1">
        <f>J246+1</f>
        <v>243</v>
      </c>
      <c r="K247" s="1" t="s">
        <v>232</v>
      </c>
      <c r="L247" s="1" t="s">
        <v>231</v>
      </c>
      <c r="N247" s="3">
        <f>IF(M247="",0,(N$4*(101+(1000*LOG(M$4,10))-(1000*LOG(M247,10)))))</f>
        <v>0</v>
      </c>
      <c r="P247" s="3">
        <f>IF(O247="",0,(P$4*(101+(1000*LOG(O$4,10))-(1000*LOG(O247,10)))))</f>
        <v>0</v>
      </c>
      <c r="R247" s="5">
        <f>IF(Q247="",0,(R$4*(101+(1000*LOG(Q$4,10))-(1000*LOG(Q247,10)))))</f>
        <v>0</v>
      </c>
      <c r="T247" s="3">
        <f>IF(S247="",0,(T$4*(101+(1000*LOG(S$4,10))-(1000*LOG(S247,10)))))</f>
        <v>0</v>
      </c>
      <c r="V247" s="3">
        <f>IF(U247="",0,(V$4*(101+(1000*LOG(U$4,10))-(1000*LOG(U247,10)))))</f>
        <v>0</v>
      </c>
      <c r="X247" s="3">
        <f>IF(W247="",0,(X$4*(101+(1000*LOG(W$4,10))-(1000*LOG(W247,10)))))</f>
        <v>0</v>
      </c>
      <c r="Z247" s="3">
        <f>IF(Y247="",0,(Z$4*(101+(1000*LOG(Y$4,10))-(1000*LOG(Y247,10)))))</f>
        <v>0</v>
      </c>
      <c r="AB247" s="3">
        <f>IF(AA247="",0,(AB$4*(101+(1000*LOG(AA$4,10))-(1000*LOG(AA247,10)))))</f>
        <v>0</v>
      </c>
      <c r="AD247" s="3">
        <f>IF(AC247="",0,(AD$4*(101+(1000*LOG(AC$4,10))-(1000*LOG(AC247,10)))))</f>
        <v>0</v>
      </c>
      <c r="AF247" s="3">
        <f>IF(AE247="",0,(AF$4*(101+(1000*LOG(AE$4,10))-(1000*LOG(AE247,10)))))</f>
        <v>0</v>
      </c>
      <c r="AH247" s="3">
        <f>IF(AG247="",0,(AH$4*(101+(1000*LOG(AG$4,10))-(1000*LOG(AG247,10)))))</f>
        <v>0</v>
      </c>
      <c r="AJ247" s="3">
        <f>IF(AI247="",0,(AJ$4*(101+(1000*LOG(AI$4,10))-(1000*LOG(AI247,10)))))</f>
        <v>0</v>
      </c>
      <c r="AL247" s="3">
        <f>IF(AK247="",0,(AL$4*(101+(1000*LOG(AK$4,10))-(1000*LOG(AK247,10)))))</f>
        <v>0</v>
      </c>
      <c r="AN247" s="3">
        <f>IF(AM247="",0,(AN$4*(101+(1000*LOG(AM$4,10))-(1000*LOG(AM247,10)))))</f>
        <v>0</v>
      </c>
      <c r="AP247" s="3">
        <f>IF(AO247="",0,(AP$4*(101+(1000*LOG(AO$4,10))-(1000*LOG(AO247,10)))))</f>
        <v>0</v>
      </c>
      <c r="AQ247" s="3">
        <f>N247+P247+R247+T247+V247+X247+Z247+AB247+AD247+AF247+AH247+AJ247+AL247+AN247+AP247</f>
        <v>0</v>
      </c>
      <c r="AR247" s="6">
        <f>BL247</f>
        <v>0</v>
      </c>
      <c r="AS247" s="4" t="s">
        <v>626</v>
      </c>
      <c r="AT247" s="3">
        <f>IF(AS247="*",AR247*0.05,0)</f>
        <v>0</v>
      </c>
      <c r="AU247" s="7">
        <f>AR247+AT247</f>
        <v>0</v>
      </c>
      <c r="AV247" s="4" t="s">
        <v>164</v>
      </c>
      <c r="AW247" s="3">
        <f>N247</f>
        <v>0</v>
      </c>
      <c r="AX247" s="3">
        <f>P247</f>
        <v>0</v>
      </c>
      <c r="AY247" s="3">
        <f>R247</f>
        <v>0</v>
      </c>
      <c r="AZ247" s="3">
        <f>T247</f>
        <v>0</v>
      </c>
      <c r="BA247" s="3">
        <f>V247</f>
        <v>0</v>
      </c>
      <c r="BB247" s="3">
        <f>X247</f>
        <v>0</v>
      </c>
      <c r="BC247" s="3">
        <f>Z247</f>
        <v>0</v>
      </c>
      <c r="BD247" s="3">
        <f>AB247</f>
        <v>0</v>
      </c>
      <c r="BE247" s="3">
        <f>AD247</f>
        <v>0</v>
      </c>
      <c r="BF247" s="3">
        <f>AF247</f>
        <v>0</v>
      </c>
      <c r="BG247" s="3">
        <f>AH247</f>
        <v>0</v>
      </c>
      <c r="BH247" s="3">
        <f>AJ247</f>
        <v>0</v>
      </c>
      <c r="BI247" s="3">
        <f>AL247</f>
        <v>0</v>
      </c>
      <c r="BJ247" s="3">
        <f>AN247</f>
        <v>0</v>
      </c>
      <c r="BK247" s="3">
        <f>AP247</f>
        <v>0</v>
      </c>
      <c r="BL247" s="8">
        <f>(LARGE(AW247:BK247,1))+(LARGE(AW247:BK247,2))+(LARGE(AW247:BK247,3))+(LARGE(AW247:BK247,4))+(LARGE(AW247:BK247,5))</f>
        <v>0</v>
      </c>
    </row>
    <row r="248" spans="1:64" ht="12">
      <c r="A248" s="4">
        <f>COUNTIF(AW248:BK248,"&gt;0")</f>
        <v>0</v>
      </c>
      <c r="B248" s="2">
        <v>1</v>
      </c>
      <c r="C248" s="3">
        <f>DATEDIF(B248,$C$4,"Y")</f>
        <v>118</v>
      </c>
      <c r="D248" s="1" t="s">
        <v>332</v>
      </c>
      <c r="E248" s="1" t="str">
        <f>IF(C248&lt;46,"YES","NO")</f>
        <v>NO</v>
      </c>
      <c r="F248" s="1" t="str">
        <f>IF(AND(C248&gt;45,C248&lt;66),"YES","NO")</f>
        <v>NO</v>
      </c>
      <c r="G248" s="1" t="str">
        <f>IF(AND(C248&gt;65,C248&lt;100),"YES","NO")</f>
        <v>NO</v>
      </c>
      <c r="J248" s="1">
        <f>J247+1</f>
        <v>244</v>
      </c>
      <c r="K248" s="1" t="s">
        <v>280</v>
      </c>
      <c r="L248" s="1" t="s">
        <v>459</v>
      </c>
      <c r="N248" s="3">
        <f>IF(M248="",0,(N$4*(101+(1000*LOG(M$4,10))-(1000*LOG(M248,10)))))</f>
        <v>0</v>
      </c>
      <c r="P248" s="3">
        <f>IF(O248="",0,(P$4*(101+(1000*LOG(O$4,10))-(1000*LOG(O248,10)))))</f>
        <v>0</v>
      </c>
      <c r="R248" s="5">
        <f>IF(Q248="",0,(R$4*(101+(1000*LOG(Q$4,10))-(1000*LOG(Q248,10)))))</f>
        <v>0</v>
      </c>
      <c r="T248" s="3">
        <f>IF(S248="",0,(T$4*(101+(1000*LOG(S$4,10))-(1000*LOG(S248,10)))))</f>
        <v>0</v>
      </c>
      <c r="V248" s="3">
        <f>IF(U248="",0,(V$4*(101+(1000*LOG(U$4,10))-(1000*LOG(U248,10)))))</f>
        <v>0</v>
      </c>
      <c r="X248" s="3">
        <f>IF(W248="",0,(X$4*(101+(1000*LOG(W$4,10))-(1000*LOG(W248,10)))))</f>
        <v>0</v>
      </c>
      <c r="Z248" s="3">
        <f>IF(Y248="",0,(Z$4*(101+(1000*LOG(Y$4,10))-(1000*LOG(Y248,10)))))</f>
        <v>0</v>
      </c>
      <c r="AB248" s="3">
        <f>IF(AA248="",0,(AB$4*(101+(1000*LOG(AA$4,10))-(1000*LOG(AA248,10)))))</f>
        <v>0</v>
      </c>
      <c r="AD248" s="3">
        <f>IF(AC248="",0,(AD$4*(101+(1000*LOG(AC$4,10))-(1000*LOG(AC248,10)))))</f>
        <v>0</v>
      </c>
      <c r="AF248" s="3">
        <f>IF(AE248="",0,(AF$4*(101+(1000*LOG(AE$4,10))-(1000*LOG(AE248,10)))))</f>
        <v>0</v>
      </c>
      <c r="AH248" s="3">
        <f>IF(AG248="",0,(AH$4*(101+(1000*LOG(AG$4,10))-(1000*LOG(AG248,10)))))</f>
        <v>0</v>
      </c>
      <c r="AJ248" s="3">
        <f>IF(AI248="",0,(AJ$4*(101+(1000*LOG(AI$4,10))-(1000*LOG(AI248,10)))))</f>
        <v>0</v>
      </c>
      <c r="AL248" s="3">
        <f>IF(AK248="",0,(AL$4*(101+(1000*LOG(AK$4,10))-(1000*LOG(AK248,10)))))</f>
        <v>0</v>
      </c>
      <c r="AN248" s="3">
        <f>IF(AM248="",0,(AN$4*(101+(1000*LOG(AM$4,10))-(1000*LOG(AM248,10)))))</f>
        <v>0</v>
      </c>
      <c r="AP248" s="3">
        <f>IF(AO248="",0,(AP$4*(101+(1000*LOG(AO$4,10))-(1000*LOG(AO248,10)))))</f>
        <v>0</v>
      </c>
      <c r="AQ248" s="3">
        <f>N248+P248+R248+T248+V248+X248+Z248+AB248+AD248+AF248+AH248+AJ248+AL248+AN248+AP248</f>
        <v>0</v>
      </c>
      <c r="AR248" s="6">
        <f>BL248</f>
        <v>0</v>
      </c>
      <c r="AS248" s="4" t="s">
        <v>626</v>
      </c>
      <c r="AT248" s="3">
        <f>IF(AS248="*",AR248*0.05,0)</f>
        <v>0</v>
      </c>
      <c r="AU248" s="7">
        <f>AR248+AT248</f>
        <v>0</v>
      </c>
      <c r="AV248" s="4" t="s">
        <v>161</v>
      </c>
      <c r="AW248" s="3">
        <f>N248</f>
        <v>0</v>
      </c>
      <c r="AX248" s="3">
        <f>P248</f>
        <v>0</v>
      </c>
      <c r="AY248" s="3">
        <f>R248</f>
        <v>0</v>
      </c>
      <c r="AZ248" s="3">
        <f>T248</f>
        <v>0</v>
      </c>
      <c r="BA248" s="3">
        <f>V248</f>
        <v>0</v>
      </c>
      <c r="BB248" s="3">
        <f>X248</f>
        <v>0</v>
      </c>
      <c r="BC248" s="3">
        <f>Z248</f>
        <v>0</v>
      </c>
      <c r="BD248" s="3">
        <f>AB248</f>
        <v>0</v>
      </c>
      <c r="BE248" s="3">
        <f>AD248</f>
        <v>0</v>
      </c>
      <c r="BF248" s="3">
        <f>AF248</f>
        <v>0</v>
      </c>
      <c r="BG248" s="3">
        <f>AH248</f>
        <v>0</v>
      </c>
      <c r="BH248" s="3">
        <f>AJ248</f>
        <v>0</v>
      </c>
      <c r="BI248" s="3">
        <f>AL248</f>
        <v>0</v>
      </c>
      <c r="BJ248" s="3">
        <f>AN248</f>
        <v>0</v>
      </c>
      <c r="BK248" s="3">
        <f>AP248</f>
        <v>0</v>
      </c>
      <c r="BL248" s="8">
        <f>(LARGE(AW248:BK248,1))+(LARGE(AW248:BK248,2))+(LARGE(AW248:BK248,3))+(LARGE(AW248:BK248,4))+(LARGE(AW248:BK248,5))</f>
        <v>0</v>
      </c>
    </row>
    <row r="249" spans="1:64" ht="12">
      <c r="A249" s="4">
        <f>COUNTIF(AW249:BK249,"&gt;0")</f>
        <v>0</v>
      </c>
      <c r="B249" s="2">
        <v>20033</v>
      </c>
      <c r="C249" s="3">
        <f>DATEDIF(B249,$C$4,"Y")</f>
        <v>63</v>
      </c>
      <c r="D249" s="1" t="s">
        <v>332</v>
      </c>
      <c r="E249" s="1" t="str">
        <f>IF(C249&lt;46,"YES","NO")</f>
        <v>NO</v>
      </c>
      <c r="F249" s="1" t="str">
        <f>IF(AND(C249&gt;45,C249&lt;66),"YES","NO")</f>
        <v>YES</v>
      </c>
      <c r="G249" s="1" t="str">
        <f>IF(AND(C249&gt;65,C249&lt;100),"YES","NO")</f>
        <v>NO</v>
      </c>
      <c r="H249" s="1" t="s">
        <v>427</v>
      </c>
      <c r="I249" s="1">
        <v>1</v>
      </c>
      <c r="J249" s="1">
        <f>J248+1</f>
        <v>245</v>
      </c>
      <c r="K249" s="1" t="s">
        <v>378</v>
      </c>
      <c r="L249" s="1" t="s">
        <v>487</v>
      </c>
      <c r="N249" s="3">
        <f>IF(M249="",0,(N$4*(101+(1000*LOG(M$4,10))-(1000*LOG(M249,10)))))</f>
        <v>0</v>
      </c>
      <c r="P249" s="3">
        <f>IF(O249="",0,(P$4*(101+(1000*LOG(O$4,10))-(1000*LOG(O249,10)))))</f>
        <v>0</v>
      </c>
      <c r="R249" s="5">
        <f>IF(Q249="",0,(R$4*(101+(1000*LOG(Q$4,10))-(1000*LOG(Q249,10)))))</f>
        <v>0</v>
      </c>
      <c r="T249" s="3">
        <f>IF(S249="",0,(T$4*(101+(1000*LOG(S$4,10))-(1000*LOG(S249,10)))))</f>
        <v>0</v>
      </c>
      <c r="V249" s="3">
        <f>IF(U249="",0,(V$4*(101+(1000*LOG(U$4,10))-(1000*LOG(U249,10)))))</f>
        <v>0</v>
      </c>
      <c r="X249" s="3">
        <f>IF(W249="",0,(X$4*(101+(1000*LOG(W$4,10))-(1000*LOG(W249,10)))))</f>
        <v>0</v>
      </c>
      <c r="Z249" s="3">
        <f>IF(Y249="",0,(Z$4*(101+(1000*LOG(Y$4,10))-(1000*LOG(Y249,10)))))</f>
        <v>0</v>
      </c>
      <c r="AB249" s="3">
        <f>IF(AA249="",0,(AB$4*(101+(1000*LOG(AA$4,10))-(1000*LOG(AA249,10)))))</f>
        <v>0</v>
      </c>
      <c r="AD249" s="3">
        <f>IF(AC249="",0,(AD$4*(101+(1000*LOG(AC$4,10))-(1000*LOG(AC249,10)))))</f>
        <v>0</v>
      </c>
      <c r="AF249" s="3">
        <f>IF(AE249="",0,(AF$4*(101+(1000*LOG(AE$4,10))-(1000*LOG(AE249,10)))))</f>
        <v>0</v>
      </c>
      <c r="AH249" s="3">
        <f>IF(AG249="",0,(AH$4*(101+(1000*LOG(AG$4,10))-(1000*LOG(AG249,10)))))</f>
        <v>0</v>
      </c>
      <c r="AJ249" s="3">
        <f>IF(AI249="",0,(AJ$4*(101+(1000*LOG(AI$4,10))-(1000*LOG(AI249,10)))))</f>
        <v>0</v>
      </c>
      <c r="AL249" s="3">
        <f>IF(AK249="",0,(AL$4*(101+(1000*LOG(AK$4,10))-(1000*LOG(AK249,10)))))</f>
        <v>0</v>
      </c>
      <c r="AN249" s="3">
        <f>IF(AM249="",0,(AN$4*(101+(1000*LOG(AM$4,10))-(1000*LOG(AM249,10)))))</f>
        <v>0</v>
      </c>
      <c r="AP249" s="3">
        <f>IF(AO249="",0,(AP$4*(101+(1000*LOG(AO$4,10))-(1000*LOG(AO249,10)))))</f>
        <v>0</v>
      </c>
      <c r="AQ249" s="3">
        <f>N249+P249+R249+T249+V249+X249+Z249+AB249+AD249+AF249+AH249+AJ249+AL249+AN249+AP249</f>
        <v>0</v>
      </c>
      <c r="AR249" s="6">
        <f>BL249</f>
        <v>0</v>
      </c>
      <c r="AS249" s="4" t="s">
        <v>626</v>
      </c>
      <c r="AT249" s="3">
        <f>IF(AS249="*",AR249*0.05,0)</f>
        <v>0</v>
      </c>
      <c r="AU249" s="7">
        <f>AR249+AT249</f>
        <v>0</v>
      </c>
      <c r="AV249" s="4" t="s">
        <v>27</v>
      </c>
      <c r="AW249" s="3">
        <f>N249</f>
        <v>0</v>
      </c>
      <c r="AX249" s="3">
        <f>P249</f>
        <v>0</v>
      </c>
      <c r="AY249" s="3">
        <f>R249</f>
        <v>0</v>
      </c>
      <c r="AZ249" s="3">
        <f>T249</f>
        <v>0</v>
      </c>
      <c r="BA249" s="3">
        <f>V249</f>
        <v>0</v>
      </c>
      <c r="BB249" s="3">
        <f>X249</f>
        <v>0</v>
      </c>
      <c r="BC249" s="3">
        <f>Z249</f>
        <v>0</v>
      </c>
      <c r="BD249" s="3">
        <f>AB249</f>
        <v>0</v>
      </c>
      <c r="BE249" s="3">
        <f>AD249</f>
        <v>0</v>
      </c>
      <c r="BF249" s="3">
        <f>AF249</f>
        <v>0</v>
      </c>
      <c r="BG249" s="3">
        <f>AH249</f>
        <v>0</v>
      </c>
      <c r="BH249" s="3">
        <f>AJ249</f>
        <v>0</v>
      </c>
      <c r="BI249" s="3">
        <f>AL249</f>
        <v>0</v>
      </c>
      <c r="BJ249" s="3">
        <f>AN249</f>
        <v>0</v>
      </c>
      <c r="BK249" s="3">
        <f>AP249</f>
        <v>0</v>
      </c>
      <c r="BL249" s="8">
        <f>(LARGE(AW249:BK249,1))+(LARGE(AW249:BK249,2))+(LARGE(AW249:BK249,3))+(LARGE(AW249:BK249,4))+(LARGE(AW249:BK249,5))</f>
        <v>0</v>
      </c>
    </row>
    <row r="250" spans="1:64" ht="12">
      <c r="A250" s="4">
        <f>COUNTIF(AW250:BK250,"&gt;0")</f>
        <v>0</v>
      </c>
      <c r="B250" s="2">
        <v>16723</v>
      </c>
      <c r="C250" s="3">
        <f>DATEDIF(B250,$C$4,"Y")</f>
        <v>72</v>
      </c>
      <c r="D250" s="1" t="s">
        <v>332</v>
      </c>
      <c r="E250" s="1" t="str">
        <f>IF(C250&lt;46,"YES","NO")</f>
        <v>NO</v>
      </c>
      <c r="F250" s="1" t="str">
        <f>IF(AND(C250&gt;45,C250&lt;66),"YES","NO")</f>
        <v>NO</v>
      </c>
      <c r="G250" s="1" t="str">
        <f>IF(AND(C250&gt;65,C250&lt;100),"YES","NO")</f>
        <v>YES</v>
      </c>
      <c r="H250" s="1" t="s">
        <v>475</v>
      </c>
      <c r="I250" s="1">
        <v>2</v>
      </c>
      <c r="J250" s="1">
        <f>J249+1</f>
        <v>246</v>
      </c>
      <c r="K250" s="1" t="s">
        <v>62</v>
      </c>
      <c r="L250" s="1" t="s">
        <v>99</v>
      </c>
      <c r="N250" s="3">
        <f>IF(M250="",0,(N$4*(101+(1000*LOG(M$4,10))-(1000*LOG(M250,10)))))</f>
        <v>0</v>
      </c>
      <c r="P250" s="3">
        <f>IF(O250="",0,(P$4*(101+(1000*LOG(O$4,10))-(1000*LOG(O250,10)))))</f>
        <v>0</v>
      </c>
      <c r="R250" s="5">
        <f>IF(Q250="",0,(R$4*(101+(1000*LOG(Q$4,10))-(1000*LOG(Q250,10)))))</f>
        <v>0</v>
      </c>
      <c r="T250" s="3">
        <f>IF(S250="",0,(T$4*(101+(1000*LOG(S$4,10))-(1000*LOG(S250,10)))))</f>
        <v>0</v>
      </c>
      <c r="V250" s="3">
        <f>IF(U250="",0,(V$4*(101+(1000*LOG(U$4,10))-(1000*LOG(U250,10)))))</f>
        <v>0</v>
      </c>
      <c r="X250" s="3">
        <f>IF(W250="",0,(X$4*(101+(1000*LOG(W$4,10))-(1000*LOG(W250,10)))))</f>
        <v>0</v>
      </c>
      <c r="Z250" s="3">
        <f>IF(Y250="",0,(Z$4*(101+(1000*LOG(Y$4,10))-(1000*LOG(Y250,10)))))</f>
        <v>0</v>
      </c>
      <c r="AB250" s="3">
        <f>IF(AA250="",0,(AB$4*(101+(1000*LOG(AA$4,10))-(1000*LOG(AA250,10)))))</f>
        <v>0</v>
      </c>
      <c r="AD250" s="3">
        <f>IF(AC250="",0,(AD$4*(101+(1000*LOG(AC$4,10))-(1000*LOG(AC250,10)))))</f>
        <v>0</v>
      </c>
      <c r="AF250" s="3">
        <f>IF(AE250="",0,(AF$4*(101+(1000*LOG(AE$4,10))-(1000*LOG(AE250,10)))))</f>
        <v>0</v>
      </c>
      <c r="AH250" s="3">
        <f>IF(AG250="",0,(AH$4*(101+(1000*LOG(AG$4,10))-(1000*LOG(AG250,10)))))</f>
        <v>0</v>
      </c>
      <c r="AJ250" s="3">
        <f>IF(AI250="",0,(AJ$4*(101+(1000*LOG(AI$4,10))-(1000*LOG(AI250,10)))))</f>
        <v>0</v>
      </c>
      <c r="AL250" s="3">
        <f>IF(AK250="",0,(AL$4*(101+(1000*LOG(AK$4,10))-(1000*LOG(AK250,10)))))</f>
        <v>0</v>
      </c>
      <c r="AN250" s="3">
        <f>IF(AM250="",0,(AN$4*(101+(1000*LOG(AM$4,10))-(1000*LOG(AM250,10)))))</f>
        <v>0</v>
      </c>
      <c r="AP250" s="3">
        <f>IF(AO250="",0,(AP$4*(101+(1000*LOG(AO$4,10))-(1000*LOG(AO250,10)))))</f>
        <v>0</v>
      </c>
      <c r="AQ250" s="3">
        <f>N250+P250+R250+T250+V250+X250+Z250+AB250+AD250+AF250+AH250+AJ250+AL250+AN250+AP250</f>
        <v>0</v>
      </c>
      <c r="AR250" s="6">
        <f>BL250</f>
        <v>0</v>
      </c>
      <c r="AS250" s="4" t="s">
        <v>626</v>
      </c>
      <c r="AT250" s="3">
        <f>IF(AS250="*",AR250*0.05,0)</f>
        <v>0</v>
      </c>
      <c r="AU250" s="7">
        <f>AR250+AT250</f>
        <v>0</v>
      </c>
      <c r="AV250" s="4" t="s">
        <v>27</v>
      </c>
      <c r="AW250" s="3">
        <f>N250</f>
        <v>0</v>
      </c>
      <c r="AX250" s="3">
        <f>P250</f>
        <v>0</v>
      </c>
      <c r="AY250" s="3">
        <f>R250</f>
        <v>0</v>
      </c>
      <c r="AZ250" s="3">
        <f>T250</f>
        <v>0</v>
      </c>
      <c r="BA250" s="3">
        <f>V250</f>
        <v>0</v>
      </c>
      <c r="BB250" s="3">
        <f>X250</f>
        <v>0</v>
      </c>
      <c r="BC250" s="3">
        <f>Z250</f>
        <v>0</v>
      </c>
      <c r="BD250" s="3">
        <f>AB250</f>
        <v>0</v>
      </c>
      <c r="BE250" s="3">
        <f>AD250</f>
        <v>0</v>
      </c>
      <c r="BF250" s="3">
        <f>AF250</f>
        <v>0</v>
      </c>
      <c r="BG250" s="3">
        <f>AH250</f>
        <v>0</v>
      </c>
      <c r="BH250" s="3">
        <f>AJ250</f>
        <v>0</v>
      </c>
      <c r="BI250" s="3">
        <f>AL250</f>
        <v>0</v>
      </c>
      <c r="BJ250" s="3">
        <f>AN250</f>
        <v>0</v>
      </c>
      <c r="BK250" s="3">
        <f>AP250</f>
        <v>0</v>
      </c>
      <c r="BL250" s="8">
        <f>(LARGE(AW250:BK250,1))+(LARGE(AW250:BK250,2))+(LARGE(AW250:BK250,3))+(LARGE(AW250:BK250,4))+(LARGE(AW250:BK250,5))</f>
        <v>0</v>
      </c>
    </row>
    <row r="251" spans="1:64" ht="12">
      <c r="A251" s="4">
        <f>COUNTIF(AW251:BK251,"&gt;0")</f>
        <v>0</v>
      </c>
      <c r="B251" s="2">
        <v>1</v>
      </c>
      <c r="C251" s="3">
        <f>DATEDIF(B251,$C$4,"Y")</f>
        <v>118</v>
      </c>
      <c r="D251" s="1" t="s">
        <v>332</v>
      </c>
      <c r="E251" s="1" t="str">
        <f>IF(C251&lt;46,"YES","NO")</f>
        <v>NO</v>
      </c>
      <c r="F251" s="1" t="str">
        <f>IF(AND(C251&gt;45,C251&lt;66),"YES","NO")</f>
        <v>NO</v>
      </c>
      <c r="G251" s="1" t="str">
        <f>IF(AND(C251&gt;65,C251&lt;100),"YES","NO")</f>
        <v>NO</v>
      </c>
      <c r="H251" s="1" t="s">
        <v>94</v>
      </c>
      <c r="J251" s="1">
        <f>J250+1</f>
        <v>247</v>
      </c>
      <c r="K251" s="1" t="s">
        <v>129</v>
      </c>
      <c r="L251" s="1" t="s">
        <v>130</v>
      </c>
      <c r="N251" s="3">
        <f>IF(M251="",0,(N$4*(101+(1000*LOG(M$4,10))-(1000*LOG(M251,10)))))</f>
        <v>0</v>
      </c>
      <c r="P251" s="3">
        <f>IF(O251="",0,(P$4*(101+(1000*LOG(O$4,10))-(1000*LOG(O251,10)))))</f>
        <v>0</v>
      </c>
      <c r="R251" s="5">
        <f>IF(Q251="",0,(R$4*(101+(1000*LOG(Q$4,10))-(1000*LOG(Q251,10)))))</f>
        <v>0</v>
      </c>
      <c r="T251" s="3">
        <f>IF(S251="",0,(T$4*(101+(1000*LOG(S$4,10))-(1000*LOG(S251,10)))))</f>
        <v>0</v>
      </c>
      <c r="V251" s="3">
        <f>IF(U251="",0,(V$4*(101+(1000*LOG(U$4,10))-(1000*LOG(U251,10)))))</f>
        <v>0</v>
      </c>
      <c r="X251" s="3">
        <f>IF(W251="",0,(X$4*(101+(1000*LOG(W$4,10))-(1000*LOG(W251,10)))))</f>
        <v>0</v>
      </c>
      <c r="Z251" s="3">
        <f>IF(Y251="",0,(Z$4*(101+(1000*LOG(Y$4,10))-(1000*LOG(Y251,10)))))</f>
        <v>0</v>
      </c>
      <c r="AB251" s="3">
        <f>IF(AA251="",0,(AB$4*(101+(1000*LOG(AA$4,10))-(1000*LOG(AA251,10)))))</f>
        <v>0</v>
      </c>
      <c r="AD251" s="3">
        <f>IF(AC251="",0,(AD$4*(101+(1000*LOG(AC$4,10))-(1000*LOG(AC251,10)))))</f>
        <v>0</v>
      </c>
      <c r="AF251" s="3">
        <f>IF(AE251="",0,(AF$4*(101+(1000*LOG(AE$4,10))-(1000*LOG(AE251,10)))))</f>
        <v>0</v>
      </c>
      <c r="AH251" s="3">
        <f>IF(AG251="",0,(AH$4*(101+(1000*LOG(AG$4,10))-(1000*LOG(AG251,10)))))</f>
        <v>0</v>
      </c>
      <c r="AJ251" s="3">
        <f>IF(AI251="",0,(AJ$4*(101+(1000*LOG(AI$4,10))-(1000*LOG(AI251,10)))))</f>
        <v>0</v>
      </c>
      <c r="AL251" s="3">
        <f>IF(AK251="",0,(AL$4*(101+(1000*LOG(AK$4,10))-(1000*LOG(AK251,10)))))</f>
        <v>0</v>
      </c>
      <c r="AN251" s="3">
        <f>IF(AM251="",0,(AN$4*(101+(1000*LOG(AM$4,10))-(1000*LOG(AM251,10)))))</f>
        <v>0</v>
      </c>
      <c r="AP251" s="3">
        <f>IF(AO251="",0,(AP$4*(101+(1000*LOG(AO$4,10))-(1000*LOG(AO251,10)))))</f>
        <v>0</v>
      </c>
      <c r="AQ251" s="3">
        <f>N251+P251+R251+T251+V251+X251+Z251+AB251+AD251+AF251+AH251+AJ251+AL251+AN251+AP251</f>
        <v>0</v>
      </c>
      <c r="AR251" s="6">
        <f>BL251</f>
        <v>0</v>
      </c>
      <c r="AS251" s="4" t="s">
        <v>626</v>
      </c>
      <c r="AT251" s="3">
        <f>IF(AS251="*",AR251*0.05,0)</f>
        <v>0</v>
      </c>
      <c r="AU251" s="7">
        <f>AR251+AT251</f>
        <v>0</v>
      </c>
      <c r="AV251" s="4" t="s">
        <v>27</v>
      </c>
      <c r="AW251" s="3">
        <f>N251</f>
        <v>0</v>
      </c>
      <c r="AX251" s="3">
        <f>P251</f>
        <v>0</v>
      </c>
      <c r="AY251" s="3">
        <f>R251</f>
        <v>0</v>
      </c>
      <c r="AZ251" s="3">
        <f>T251</f>
        <v>0</v>
      </c>
      <c r="BA251" s="3">
        <f>V251</f>
        <v>0</v>
      </c>
      <c r="BB251" s="3">
        <f>X251</f>
        <v>0</v>
      </c>
      <c r="BC251" s="3">
        <f>Z251</f>
        <v>0</v>
      </c>
      <c r="BD251" s="3">
        <f>AB251</f>
        <v>0</v>
      </c>
      <c r="BE251" s="3">
        <f>AD251</f>
        <v>0</v>
      </c>
      <c r="BF251" s="3">
        <f>AF251</f>
        <v>0</v>
      </c>
      <c r="BG251" s="3">
        <f>AH251</f>
        <v>0</v>
      </c>
      <c r="BH251" s="3">
        <f>AJ251</f>
        <v>0</v>
      </c>
      <c r="BI251" s="3">
        <f>AL251</f>
        <v>0</v>
      </c>
      <c r="BJ251" s="3">
        <f>AN251</f>
        <v>0</v>
      </c>
      <c r="BK251" s="3">
        <f>AP251</f>
        <v>0</v>
      </c>
      <c r="BL251" s="8">
        <f>(LARGE(AW251:BK251,1))+(LARGE(AW251:BK251,2))+(LARGE(AW251:BK251,3))+(LARGE(AW251:BK251,4))+(LARGE(AW251:BK251,5))</f>
        <v>0</v>
      </c>
    </row>
    <row r="252" spans="1:66" s="27" customFormat="1" ht="12">
      <c r="A252" s="4">
        <f>COUNTIF(AW252:BK252,"&gt;0")</f>
        <v>0</v>
      </c>
      <c r="B252" s="2">
        <v>22344</v>
      </c>
      <c r="C252" s="3">
        <f>DATEDIF(B252,$C$4,"Y")</f>
        <v>57</v>
      </c>
      <c r="D252" s="1" t="s">
        <v>332</v>
      </c>
      <c r="E252" s="1" t="str">
        <f>IF(C252&lt;46,"YES","NO")</f>
        <v>NO</v>
      </c>
      <c r="F252" s="1" t="str">
        <f>IF(AND(C252&gt;45,C252&lt;66),"YES","NO")</f>
        <v>YES</v>
      </c>
      <c r="G252" s="1" t="str">
        <f>IF(AND(C252&gt;65,C252&lt;100),"YES","NO")</f>
        <v>NO</v>
      </c>
      <c r="H252" s="1" t="s">
        <v>429</v>
      </c>
      <c r="I252" s="1">
        <v>2</v>
      </c>
      <c r="J252" s="1">
        <f>J251+1</f>
        <v>248</v>
      </c>
      <c r="K252" s="1" t="s">
        <v>465</v>
      </c>
      <c r="L252" s="1" t="s">
        <v>466</v>
      </c>
      <c r="M252" s="4"/>
      <c r="N252" s="3">
        <f>IF(M252="",0,(N$4*(101+(1000*LOG(M$4,10))-(1000*LOG(M252,10)))))</f>
        <v>0</v>
      </c>
      <c r="O252" s="4"/>
      <c r="P252" s="3">
        <f>IF(O252="",0,(P$4*(101+(1000*LOG(O$4,10))-(1000*LOG(O252,10)))))</f>
        <v>0</v>
      </c>
      <c r="Q252" s="4"/>
      <c r="R252" s="5">
        <f>IF(Q252="",0,(R$4*(101+(1000*LOG(Q$4,10))-(1000*LOG(Q252,10)))))</f>
        <v>0</v>
      </c>
      <c r="S252" s="4"/>
      <c r="T252" s="3">
        <f>IF(S252="",0,(T$4*(101+(1000*LOG(S$4,10))-(1000*LOG(S252,10)))))</f>
        <v>0</v>
      </c>
      <c r="U252" s="4"/>
      <c r="V252" s="3">
        <f>IF(U252="",0,(V$4*(101+(1000*LOG(U$4,10))-(1000*LOG(U252,10)))))</f>
        <v>0</v>
      </c>
      <c r="W252" s="4"/>
      <c r="X252" s="3">
        <f>IF(W252="",0,(X$4*(101+(1000*LOG(W$4,10))-(1000*LOG(W252,10)))))</f>
        <v>0</v>
      </c>
      <c r="Y252" s="4"/>
      <c r="Z252" s="3">
        <f>IF(Y252="",0,(Z$4*(101+(1000*LOG(Y$4,10))-(1000*LOG(Y252,10)))))</f>
        <v>0</v>
      </c>
      <c r="AA252" s="4"/>
      <c r="AB252" s="3">
        <f>IF(AA252="",0,(AB$4*(101+(1000*LOG(AA$4,10))-(1000*LOG(AA252,10)))))</f>
        <v>0</v>
      </c>
      <c r="AC252" s="4"/>
      <c r="AD252" s="3">
        <f>IF(AC252="",0,(AD$4*(101+(1000*LOG(AC$4,10))-(1000*LOG(AC252,10)))))</f>
        <v>0</v>
      </c>
      <c r="AE252" s="4"/>
      <c r="AF252" s="3">
        <f>IF(AE252="",0,(AF$4*(101+(1000*LOG(AE$4,10))-(1000*LOG(AE252,10)))))</f>
        <v>0</v>
      </c>
      <c r="AG252" s="4"/>
      <c r="AH252" s="3">
        <f>IF(AG252="",0,(AH$4*(101+(1000*LOG(AG$4,10))-(1000*LOG(AG252,10)))))</f>
        <v>0</v>
      </c>
      <c r="AI252" s="4"/>
      <c r="AJ252" s="3">
        <f>IF(AI252="",0,(AJ$4*(101+(1000*LOG(AI$4,10))-(1000*LOG(AI252,10)))))</f>
        <v>0</v>
      </c>
      <c r="AK252" s="4"/>
      <c r="AL252" s="3">
        <f>IF(AK252="",0,(AL$4*(101+(1000*LOG(AK$4,10))-(1000*LOG(AK252,10)))))</f>
        <v>0</v>
      </c>
      <c r="AM252" s="4"/>
      <c r="AN252" s="3">
        <f>IF(AM252="",0,(AN$4*(101+(1000*LOG(AM$4,10))-(1000*LOG(AM252,10)))))</f>
        <v>0</v>
      </c>
      <c r="AO252" s="4"/>
      <c r="AP252" s="3">
        <f>IF(AO252="",0,(AP$4*(101+(1000*LOG(AO$4,10))-(1000*LOG(AO252,10)))))</f>
        <v>0</v>
      </c>
      <c r="AQ252" s="3">
        <f>N252+P252+R252+T252+V252+X252+Z252+AB252+AD252+AF252+AH252+AJ252+AL252+AN252+AP252</f>
        <v>0</v>
      </c>
      <c r="AR252" s="6">
        <f>BL252</f>
        <v>0</v>
      </c>
      <c r="AS252" s="4" t="s">
        <v>626</v>
      </c>
      <c r="AT252" s="3">
        <f>IF(AS252="*",AR252*0.05,0)</f>
        <v>0</v>
      </c>
      <c r="AU252" s="7">
        <f>AR252+AT252</f>
        <v>0</v>
      </c>
      <c r="AV252" s="24" t="s">
        <v>27</v>
      </c>
      <c r="AW252" s="3">
        <f>N252</f>
        <v>0</v>
      </c>
      <c r="AX252" s="3">
        <f>P252</f>
        <v>0</v>
      </c>
      <c r="AY252" s="3">
        <f>R252</f>
        <v>0</v>
      </c>
      <c r="AZ252" s="3">
        <f>T252</f>
        <v>0</v>
      </c>
      <c r="BA252" s="3">
        <f>V252</f>
        <v>0</v>
      </c>
      <c r="BB252" s="3">
        <f>X252</f>
        <v>0</v>
      </c>
      <c r="BC252" s="3">
        <f>Z252</f>
        <v>0</v>
      </c>
      <c r="BD252" s="3">
        <f>AB252</f>
        <v>0</v>
      </c>
      <c r="BE252" s="3">
        <f>AD252</f>
        <v>0</v>
      </c>
      <c r="BF252" s="3">
        <f>AF252</f>
        <v>0</v>
      </c>
      <c r="BG252" s="3">
        <f>AH252</f>
        <v>0</v>
      </c>
      <c r="BH252" s="3">
        <f>AJ252</f>
        <v>0</v>
      </c>
      <c r="BI252" s="3">
        <f>AL252</f>
        <v>0</v>
      </c>
      <c r="BJ252" s="3">
        <f>AN252</f>
        <v>0</v>
      </c>
      <c r="BK252" s="3">
        <f>AP252</f>
        <v>0</v>
      </c>
      <c r="BL252" s="8">
        <f>(LARGE(AW252:BK252,1))+(LARGE(AW252:BK252,2))+(LARGE(AW252:BK252,3))+(LARGE(AW252:BK252,4))+(LARGE(AW252:BK252,5))</f>
        <v>0</v>
      </c>
      <c r="BM252" s="4"/>
      <c r="BN252" s="4"/>
    </row>
    <row r="253" spans="1:66" s="27" customFormat="1" ht="12">
      <c r="A253" s="4">
        <f>COUNTIF(AW253:BK253,"&gt;0")</f>
        <v>0</v>
      </c>
      <c r="B253" s="2">
        <v>1</v>
      </c>
      <c r="C253" s="3">
        <f>DATEDIF(B253,$C$4,"Y")</f>
        <v>118</v>
      </c>
      <c r="D253" s="1" t="s">
        <v>332</v>
      </c>
      <c r="E253" s="1" t="str">
        <f>IF(C253&lt;46,"YES","NO")</f>
        <v>NO</v>
      </c>
      <c r="F253" s="1" t="str">
        <f>IF(AND(C253&gt;45,C253&lt;66),"YES","NO")</f>
        <v>NO</v>
      </c>
      <c r="G253" s="1" t="str">
        <f>IF(AND(C253&gt;65,C253&lt;100),"YES","NO")</f>
        <v>NO</v>
      </c>
      <c r="H253" s="1" t="s">
        <v>94</v>
      </c>
      <c r="I253" s="1"/>
      <c r="J253" s="1">
        <f>J252+1</f>
        <v>249</v>
      </c>
      <c r="K253" s="1" t="s">
        <v>245</v>
      </c>
      <c r="L253" s="1" t="s">
        <v>246</v>
      </c>
      <c r="M253" s="4"/>
      <c r="N253" s="3">
        <f>IF(M253="",0,(N$4*(101+(1000*LOG(M$4,10))-(1000*LOG(M253,10)))))</f>
        <v>0</v>
      </c>
      <c r="O253" s="4"/>
      <c r="P253" s="3">
        <f>IF(O253="",0,(P$4*(101+(1000*LOG(O$4,10))-(1000*LOG(O253,10)))))</f>
        <v>0</v>
      </c>
      <c r="Q253" s="4"/>
      <c r="R253" s="5">
        <f>IF(Q253="",0,(R$4*(101+(1000*LOG(Q$4,10))-(1000*LOG(Q253,10)))))</f>
        <v>0</v>
      </c>
      <c r="S253" s="4"/>
      <c r="T253" s="3">
        <f>IF(S253="",0,(T$4*(101+(1000*LOG(S$4,10))-(1000*LOG(S253,10)))))</f>
        <v>0</v>
      </c>
      <c r="U253" s="4"/>
      <c r="V253" s="3">
        <f>IF(U253="",0,(V$4*(101+(1000*LOG(U$4,10))-(1000*LOG(U253,10)))))</f>
        <v>0</v>
      </c>
      <c r="W253" s="4"/>
      <c r="X253" s="3">
        <f>IF(W253="",0,(X$4*(101+(1000*LOG(W$4,10))-(1000*LOG(W253,10)))))</f>
        <v>0</v>
      </c>
      <c r="Y253" s="4"/>
      <c r="Z253" s="3">
        <f>IF(Y253="",0,(Z$4*(101+(1000*LOG(Y$4,10))-(1000*LOG(Y253,10)))))</f>
        <v>0</v>
      </c>
      <c r="AA253" s="4"/>
      <c r="AB253" s="3">
        <f>IF(AA253="",0,(AB$4*(101+(1000*LOG(AA$4,10))-(1000*LOG(AA253,10)))))</f>
        <v>0</v>
      </c>
      <c r="AC253" s="4"/>
      <c r="AD253" s="3">
        <f>IF(AC253="",0,(AD$4*(101+(1000*LOG(AC$4,10))-(1000*LOG(AC253,10)))))</f>
        <v>0</v>
      </c>
      <c r="AE253" s="4"/>
      <c r="AF253" s="3">
        <f>IF(AE253="",0,(AF$4*(101+(1000*LOG(AE$4,10))-(1000*LOG(AE253,10)))))</f>
        <v>0</v>
      </c>
      <c r="AG253" s="4"/>
      <c r="AH253" s="3">
        <f>IF(AG253="",0,(AH$4*(101+(1000*LOG(AG$4,10))-(1000*LOG(AG253,10)))))</f>
        <v>0</v>
      </c>
      <c r="AI253" s="4"/>
      <c r="AJ253" s="3">
        <f>IF(AI253="",0,(AJ$4*(101+(1000*LOG(AI$4,10))-(1000*LOG(AI253,10)))))</f>
        <v>0</v>
      </c>
      <c r="AK253" s="4"/>
      <c r="AL253" s="3">
        <f>IF(AK253="",0,(AL$4*(101+(1000*LOG(AK$4,10))-(1000*LOG(AK253,10)))))</f>
        <v>0</v>
      </c>
      <c r="AM253" s="4"/>
      <c r="AN253" s="3">
        <f>IF(AM253="",0,(AN$4*(101+(1000*LOG(AM$4,10))-(1000*LOG(AM253,10)))))</f>
        <v>0</v>
      </c>
      <c r="AO253" s="4"/>
      <c r="AP253" s="3">
        <f>IF(AO253="",0,(AP$4*(101+(1000*LOG(AO$4,10))-(1000*LOG(AO253,10)))))</f>
        <v>0</v>
      </c>
      <c r="AQ253" s="3">
        <f>N253+P253+R253+T253+V253+X253+Z253+AB253+AD253+AF253+AH253+AJ253+AL253+AN253+AP253</f>
        <v>0</v>
      </c>
      <c r="AR253" s="6">
        <f>BL253</f>
        <v>0</v>
      </c>
      <c r="AS253" s="4" t="s">
        <v>626</v>
      </c>
      <c r="AT253" s="3">
        <f>IF(AS253="*",AR253*0.05,0)</f>
        <v>0</v>
      </c>
      <c r="AU253" s="7">
        <f>AR253+AT253</f>
        <v>0</v>
      </c>
      <c r="AV253" s="4" t="s">
        <v>27</v>
      </c>
      <c r="AW253" s="3">
        <f>N253</f>
        <v>0</v>
      </c>
      <c r="AX253" s="3">
        <f>P253</f>
        <v>0</v>
      </c>
      <c r="AY253" s="3">
        <f>R253</f>
        <v>0</v>
      </c>
      <c r="AZ253" s="3">
        <f>T253</f>
        <v>0</v>
      </c>
      <c r="BA253" s="3">
        <f>V253</f>
        <v>0</v>
      </c>
      <c r="BB253" s="3">
        <f>X253</f>
        <v>0</v>
      </c>
      <c r="BC253" s="3">
        <f>Z253</f>
        <v>0</v>
      </c>
      <c r="BD253" s="3">
        <f>AB253</f>
        <v>0</v>
      </c>
      <c r="BE253" s="3">
        <f>AD253</f>
        <v>0</v>
      </c>
      <c r="BF253" s="3">
        <f>AF253</f>
        <v>0</v>
      </c>
      <c r="BG253" s="3">
        <f>AH253</f>
        <v>0</v>
      </c>
      <c r="BH253" s="3">
        <f>AJ253</f>
        <v>0</v>
      </c>
      <c r="BI253" s="3">
        <f>AL253</f>
        <v>0</v>
      </c>
      <c r="BJ253" s="3">
        <f>AN253</f>
        <v>0</v>
      </c>
      <c r="BK253" s="3">
        <f>AP253</f>
        <v>0</v>
      </c>
      <c r="BL253" s="8">
        <f>(LARGE(AW253:BK253,1))+(LARGE(AW253:BK253,2))+(LARGE(AW253:BK253,3))+(LARGE(AW253:BK253,4))+(LARGE(AW253:BK253,5))</f>
        <v>0</v>
      </c>
      <c r="BM253" s="4"/>
      <c r="BN253" s="4"/>
    </row>
    <row r="254" spans="1:66" s="27" customFormat="1" ht="12">
      <c r="A254" s="4">
        <f>COUNTIF(AW254:BK254,"&gt;0")</f>
        <v>0</v>
      </c>
      <c r="B254" s="2">
        <v>1</v>
      </c>
      <c r="C254" s="3">
        <f>DATEDIF(B254,$C$4,"Y")</f>
        <v>118</v>
      </c>
      <c r="D254" s="1" t="s">
        <v>332</v>
      </c>
      <c r="E254" s="1" t="str">
        <f>IF(C254&lt;46,"YES","NO")</f>
        <v>NO</v>
      </c>
      <c r="F254" s="1" t="str">
        <f>IF(AND(C254&gt;45,C254&lt;66),"YES","NO")</f>
        <v>NO</v>
      </c>
      <c r="G254" s="1" t="str">
        <f>IF(AND(C254&gt;65,C254&lt;100),"YES","NO")</f>
        <v>NO</v>
      </c>
      <c r="H254" s="1" t="s">
        <v>94</v>
      </c>
      <c r="I254" s="1"/>
      <c r="J254" s="1">
        <f>J253+1</f>
        <v>250</v>
      </c>
      <c r="K254" s="1" t="s">
        <v>255</v>
      </c>
      <c r="L254" s="1" t="s">
        <v>254</v>
      </c>
      <c r="M254" s="4"/>
      <c r="N254" s="3">
        <f>IF(M254="",0,(N$4*(101+(1000*LOG(M$4,10))-(1000*LOG(M254,10)))))</f>
        <v>0</v>
      </c>
      <c r="O254" s="4"/>
      <c r="P254" s="3">
        <f>IF(O254="",0,(P$4*(101+(1000*LOG(O$4,10))-(1000*LOG(O254,10)))))</f>
        <v>0</v>
      </c>
      <c r="Q254" s="4"/>
      <c r="R254" s="5">
        <f>IF(Q254="",0,(R$4*(101+(1000*LOG(Q$4,10))-(1000*LOG(Q254,10)))))</f>
        <v>0</v>
      </c>
      <c r="S254" s="4"/>
      <c r="T254" s="3">
        <f>IF(S254="",0,(T$4*(101+(1000*LOG(S$4,10))-(1000*LOG(S254,10)))))</f>
        <v>0</v>
      </c>
      <c r="U254" s="4"/>
      <c r="V254" s="3">
        <f>IF(U254="",0,(V$4*(101+(1000*LOG(U$4,10))-(1000*LOG(U254,10)))))</f>
        <v>0</v>
      </c>
      <c r="W254" s="4"/>
      <c r="X254" s="3">
        <f>IF(W254="",0,(X$4*(101+(1000*LOG(W$4,10))-(1000*LOG(W254,10)))))</f>
        <v>0</v>
      </c>
      <c r="Y254" s="4"/>
      <c r="Z254" s="3">
        <f>IF(Y254="",0,(Z$4*(101+(1000*LOG(Y$4,10))-(1000*LOG(Y254,10)))))</f>
        <v>0</v>
      </c>
      <c r="AA254" s="4"/>
      <c r="AB254" s="3">
        <f>IF(AA254="",0,(AB$4*(101+(1000*LOG(AA$4,10))-(1000*LOG(AA254,10)))))</f>
        <v>0</v>
      </c>
      <c r="AC254" s="4"/>
      <c r="AD254" s="3">
        <f>IF(AC254="",0,(AD$4*(101+(1000*LOG(AC$4,10))-(1000*LOG(AC254,10)))))</f>
        <v>0</v>
      </c>
      <c r="AE254" s="4"/>
      <c r="AF254" s="3">
        <f>IF(AE254="",0,(AF$4*(101+(1000*LOG(AE$4,10))-(1000*LOG(AE254,10)))))</f>
        <v>0</v>
      </c>
      <c r="AG254" s="4"/>
      <c r="AH254" s="3">
        <f>IF(AG254="",0,(AH$4*(101+(1000*LOG(AG$4,10))-(1000*LOG(AG254,10)))))</f>
        <v>0</v>
      </c>
      <c r="AI254" s="4"/>
      <c r="AJ254" s="3">
        <f>IF(AI254="",0,(AJ$4*(101+(1000*LOG(AI$4,10))-(1000*LOG(AI254,10)))))</f>
        <v>0</v>
      </c>
      <c r="AK254" s="4"/>
      <c r="AL254" s="3">
        <f>IF(AK254="",0,(AL$4*(101+(1000*LOG(AK$4,10))-(1000*LOG(AK254,10)))))</f>
        <v>0</v>
      </c>
      <c r="AM254" s="4"/>
      <c r="AN254" s="3">
        <f>IF(AM254="",0,(AN$4*(101+(1000*LOG(AM$4,10))-(1000*LOG(AM254,10)))))</f>
        <v>0</v>
      </c>
      <c r="AO254" s="4"/>
      <c r="AP254" s="3">
        <f>IF(AO254="",0,(AP$4*(101+(1000*LOG(AO$4,10))-(1000*LOG(AO254,10)))))</f>
        <v>0</v>
      </c>
      <c r="AQ254" s="3">
        <f>N254+P254+R254+T254+V254+X254+Z254+AB254+AD254+AF254+AH254+AJ254+AL254+AN254+AP254</f>
        <v>0</v>
      </c>
      <c r="AR254" s="6">
        <f>BL254</f>
        <v>0</v>
      </c>
      <c r="AS254" s="4" t="s">
        <v>626</v>
      </c>
      <c r="AT254" s="3">
        <f>IF(AS254="*",AR254*0.05,0)</f>
        <v>0</v>
      </c>
      <c r="AU254" s="7">
        <f>AR254+AT254</f>
        <v>0</v>
      </c>
      <c r="AV254" s="4" t="s">
        <v>27</v>
      </c>
      <c r="AW254" s="3">
        <f>N254</f>
        <v>0</v>
      </c>
      <c r="AX254" s="3">
        <f>P254</f>
        <v>0</v>
      </c>
      <c r="AY254" s="3">
        <f>R254</f>
        <v>0</v>
      </c>
      <c r="AZ254" s="3">
        <f>T254</f>
        <v>0</v>
      </c>
      <c r="BA254" s="3">
        <f>V254</f>
        <v>0</v>
      </c>
      <c r="BB254" s="3">
        <f>X254</f>
        <v>0</v>
      </c>
      <c r="BC254" s="3">
        <f>Z254</f>
        <v>0</v>
      </c>
      <c r="BD254" s="3">
        <f>AB254</f>
        <v>0</v>
      </c>
      <c r="BE254" s="3">
        <f>AD254</f>
        <v>0</v>
      </c>
      <c r="BF254" s="3">
        <f>AF254</f>
        <v>0</v>
      </c>
      <c r="BG254" s="3">
        <f>AH254</f>
        <v>0</v>
      </c>
      <c r="BH254" s="3">
        <f>AJ254</f>
        <v>0</v>
      </c>
      <c r="BI254" s="3">
        <f>AL254</f>
        <v>0</v>
      </c>
      <c r="BJ254" s="3">
        <f>AN254</f>
        <v>0</v>
      </c>
      <c r="BK254" s="3">
        <f>AP254</f>
        <v>0</v>
      </c>
      <c r="BL254" s="8">
        <f>(LARGE(AW254:BK254,1))+(LARGE(AW254:BK254,2))+(LARGE(AW254:BK254,3))+(LARGE(AW254:BK254,4))+(LARGE(AW254:BK254,5))</f>
        <v>0</v>
      </c>
      <c r="BM254" s="4"/>
      <c r="BN254" s="4"/>
    </row>
    <row r="255" spans="1:66" s="27" customFormat="1" ht="12">
      <c r="A255" s="4">
        <f>COUNTIF(AW255:BK255,"&gt;0")</f>
        <v>0</v>
      </c>
      <c r="B255" s="2">
        <v>15459</v>
      </c>
      <c r="C255" s="3">
        <f>DATEDIF(B255,$C$4,"Y")</f>
        <v>76</v>
      </c>
      <c r="D255" s="1" t="s">
        <v>332</v>
      </c>
      <c r="E255" s="1" t="str">
        <f>IF(C255&lt;46,"YES","NO")</f>
        <v>NO</v>
      </c>
      <c r="F255" s="1" t="str">
        <f>IF(AND(C255&gt;45,C255&lt;66),"YES","NO")</f>
        <v>NO</v>
      </c>
      <c r="G255" s="1" t="str">
        <f>IF(AND(C255&gt;65,C255&lt;100),"YES","NO")</f>
        <v>YES</v>
      </c>
      <c r="H255" s="1" t="s">
        <v>212</v>
      </c>
      <c r="I255" s="1">
        <v>1</v>
      </c>
      <c r="J255" s="1">
        <f>J254+1</f>
        <v>251</v>
      </c>
      <c r="K255" s="1" t="s">
        <v>275</v>
      </c>
      <c r="L255" s="1" t="s">
        <v>169</v>
      </c>
      <c r="M255" s="4"/>
      <c r="N255" s="3">
        <f>IF(M255="",0,(N$4*(101+(1000*LOG(M$4,10))-(1000*LOG(M255,10)))))</f>
        <v>0</v>
      </c>
      <c r="O255" s="4"/>
      <c r="P255" s="3">
        <f>IF(O255="",0,(P$4*(101+(1000*LOG(O$4,10))-(1000*LOG(O255,10)))))</f>
        <v>0</v>
      </c>
      <c r="Q255" s="4"/>
      <c r="R255" s="5">
        <f>IF(Q255="",0,(R$4*(101+(1000*LOG(Q$4,10))-(1000*LOG(Q255,10)))))</f>
        <v>0</v>
      </c>
      <c r="S255" s="4"/>
      <c r="T255" s="3">
        <f>IF(S255="",0,(T$4*(101+(1000*LOG(S$4,10))-(1000*LOG(S255,10)))))</f>
        <v>0</v>
      </c>
      <c r="U255" s="4"/>
      <c r="V255" s="3">
        <f>IF(U255="",0,(V$4*(101+(1000*LOG(U$4,10))-(1000*LOG(U255,10)))))</f>
        <v>0</v>
      </c>
      <c r="W255" s="4"/>
      <c r="X255" s="3">
        <f>IF(W255="",0,(X$4*(101+(1000*LOG(W$4,10))-(1000*LOG(W255,10)))))</f>
        <v>0</v>
      </c>
      <c r="Y255" s="4"/>
      <c r="Z255" s="3">
        <f>IF(Y255="",0,(Z$4*(101+(1000*LOG(Y$4,10))-(1000*LOG(Y255,10)))))</f>
        <v>0</v>
      </c>
      <c r="AA255" s="4"/>
      <c r="AB255" s="3">
        <f>IF(AA255="",0,(AB$4*(101+(1000*LOG(AA$4,10))-(1000*LOG(AA255,10)))))</f>
        <v>0</v>
      </c>
      <c r="AC255" s="4"/>
      <c r="AD255" s="3">
        <f>IF(AC255="",0,(AD$4*(101+(1000*LOG(AC$4,10))-(1000*LOG(AC255,10)))))</f>
        <v>0</v>
      </c>
      <c r="AE255" s="4"/>
      <c r="AF255" s="3">
        <f>IF(AE255="",0,(AF$4*(101+(1000*LOG(AE$4,10))-(1000*LOG(AE255,10)))))</f>
        <v>0</v>
      </c>
      <c r="AG255" s="4"/>
      <c r="AH255" s="3">
        <f>IF(AG255="",0,(AH$4*(101+(1000*LOG(AG$4,10))-(1000*LOG(AG255,10)))))</f>
        <v>0</v>
      </c>
      <c r="AI255" s="4"/>
      <c r="AJ255" s="3">
        <f>IF(AI255="",0,(AJ$4*(101+(1000*LOG(AI$4,10))-(1000*LOG(AI255,10)))))</f>
        <v>0</v>
      </c>
      <c r="AK255" s="4"/>
      <c r="AL255" s="3">
        <f>IF(AK255="",0,(AL$4*(101+(1000*LOG(AK$4,10))-(1000*LOG(AK255,10)))))</f>
        <v>0</v>
      </c>
      <c r="AM255" s="4"/>
      <c r="AN255" s="3">
        <f>IF(AM255="",0,(AN$4*(101+(1000*LOG(AM$4,10))-(1000*LOG(AM255,10)))))</f>
        <v>0</v>
      </c>
      <c r="AO255" s="4"/>
      <c r="AP255" s="3">
        <f>IF(AO255="",0,(AP$4*(101+(1000*LOG(AO$4,10))-(1000*LOG(AO255,10)))))</f>
        <v>0</v>
      </c>
      <c r="AQ255" s="3">
        <f>N255+P255+R255+T255+V255+X255+Z255+AB255+AD255+AF255+AH255+AJ255+AL255+AN255+AP255</f>
        <v>0</v>
      </c>
      <c r="AR255" s="6">
        <f>BL255</f>
        <v>0</v>
      </c>
      <c r="AS255" s="4" t="s">
        <v>626</v>
      </c>
      <c r="AT255" s="3">
        <f>IF(AS255="*",AR255*0.05,0)</f>
        <v>0</v>
      </c>
      <c r="AU255" s="7">
        <f>AR255+AT255</f>
        <v>0</v>
      </c>
      <c r="AV255" s="4" t="s">
        <v>27</v>
      </c>
      <c r="AW255" s="3">
        <f>N255</f>
        <v>0</v>
      </c>
      <c r="AX255" s="3">
        <f>P255</f>
        <v>0</v>
      </c>
      <c r="AY255" s="3">
        <f>R255</f>
        <v>0</v>
      </c>
      <c r="AZ255" s="3">
        <f>T255</f>
        <v>0</v>
      </c>
      <c r="BA255" s="3">
        <f>V255</f>
        <v>0</v>
      </c>
      <c r="BB255" s="3">
        <f>X255</f>
        <v>0</v>
      </c>
      <c r="BC255" s="3">
        <f>Z255</f>
        <v>0</v>
      </c>
      <c r="BD255" s="3">
        <f>AB255</f>
        <v>0</v>
      </c>
      <c r="BE255" s="3">
        <f>AD255</f>
        <v>0</v>
      </c>
      <c r="BF255" s="3">
        <f>AF255</f>
        <v>0</v>
      </c>
      <c r="BG255" s="3">
        <f>AH255</f>
        <v>0</v>
      </c>
      <c r="BH255" s="3">
        <f>AJ255</f>
        <v>0</v>
      </c>
      <c r="BI255" s="3">
        <f>AL255</f>
        <v>0</v>
      </c>
      <c r="BJ255" s="3">
        <f>AN255</f>
        <v>0</v>
      </c>
      <c r="BK255" s="3">
        <f>AP255</f>
        <v>0</v>
      </c>
      <c r="BL255" s="8">
        <f>(LARGE(AW255:BK255,1))+(LARGE(AW255:BK255,2))+(LARGE(AW255:BK255,3))+(LARGE(AW255:BK255,4))+(LARGE(AW255:BK255,5))</f>
        <v>0</v>
      </c>
      <c r="BM255" s="4"/>
      <c r="BN255" s="4"/>
    </row>
    <row r="256" spans="1:66" s="27" customFormat="1" ht="12">
      <c r="A256" s="4">
        <f>COUNTIF(AW256:BK256,"&gt;0")</f>
        <v>0</v>
      </c>
      <c r="B256" s="2">
        <v>19070</v>
      </c>
      <c r="C256" s="3">
        <f>DATEDIF(B256,$C$4,"Y")</f>
        <v>66</v>
      </c>
      <c r="D256" s="1" t="s">
        <v>469</v>
      </c>
      <c r="E256" s="1" t="str">
        <f>IF(C256&lt;46,"YES","NO")</f>
        <v>NO</v>
      </c>
      <c r="F256" s="1" t="str">
        <f>IF(AND(C256&gt;45,C256&lt;66),"YES","NO")</f>
        <v>NO</v>
      </c>
      <c r="G256" s="1" t="str">
        <f>IF(AND(C256&gt;65,C256&lt;100),"YES","NO")</f>
        <v>YES</v>
      </c>
      <c r="H256" s="1" t="s">
        <v>11</v>
      </c>
      <c r="I256" s="1">
        <v>1</v>
      </c>
      <c r="J256" s="1">
        <f>J255+1</f>
        <v>252</v>
      </c>
      <c r="K256" s="1" t="s">
        <v>191</v>
      </c>
      <c r="L256" s="1" t="s">
        <v>185</v>
      </c>
      <c r="M256" s="4"/>
      <c r="N256" s="3">
        <f>IF(M256="",0,(N$4*(101+(1000*LOG(M$4,10))-(1000*LOG(M256,10)))))</f>
        <v>0</v>
      </c>
      <c r="O256" s="4"/>
      <c r="P256" s="3">
        <f>IF(O256="",0,(P$4*(101+(1000*LOG(O$4,10))-(1000*LOG(O256,10)))))</f>
        <v>0</v>
      </c>
      <c r="Q256" s="4"/>
      <c r="R256" s="5">
        <f>IF(Q256="",0,(R$4*(101+(1000*LOG(Q$4,10))-(1000*LOG(Q256,10)))))</f>
        <v>0</v>
      </c>
      <c r="S256" s="4"/>
      <c r="T256" s="3">
        <f>IF(S256="",0,(T$4*(101+(1000*LOG(S$4,10))-(1000*LOG(S256,10)))))</f>
        <v>0</v>
      </c>
      <c r="U256" s="4"/>
      <c r="V256" s="3">
        <f>IF(U256="",0,(V$4*(101+(1000*LOG(U$4,10))-(1000*LOG(U256,10)))))</f>
        <v>0</v>
      </c>
      <c r="W256" s="4"/>
      <c r="X256" s="3">
        <f>IF(W256="",0,(X$4*(101+(1000*LOG(W$4,10))-(1000*LOG(W256,10)))))</f>
        <v>0</v>
      </c>
      <c r="Y256" s="4"/>
      <c r="Z256" s="3">
        <f>IF(Y256="",0,(Z$4*(101+(1000*LOG(Y$4,10))-(1000*LOG(Y256,10)))))</f>
        <v>0</v>
      </c>
      <c r="AA256" s="4"/>
      <c r="AB256" s="3">
        <f>IF(AA256="",0,(AB$4*(101+(1000*LOG(AA$4,10))-(1000*LOG(AA256,10)))))</f>
        <v>0</v>
      </c>
      <c r="AC256" s="4"/>
      <c r="AD256" s="3">
        <f>IF(AC256="",0,(AD$4*(101+(1000*LOG(AC$4,10))-(1000*LOG(AC256,10)))))</f>
        <v>0</v>
      </c>
      <c r="AE256" s="4"/>
      <c r="AF256" s="3">
        <f>IF(AE256="",0,(AF$4*(101+(1000*LOG(AE$4,10))-(1000*LOG(AE256,10)))))</f>
        <v>0</v>
      </c>
      <c r="AG256" s="4"/>
      <c r="AH256" s="3">
        <f>IF(AG256="",0,(AH$4*(101+(1000*LOG(AG$4,10))-(1000*LOG(AG256,10)))))</f>
        <v>0</v>
      </c>
      <c r="AI256" s="4"/>
      <c r="AJ256" s="3">
        <f>IF(AI256="",0,(AJ$4*(101+(1000*LOG(AI$4,10))-(1000*LOG(AI256,10)))))</f>
        <v>0</v>
      </c>
      <c r="AK256" s="4"/>
      <c r="AL256" s="3">
        <f>IF(AK256="",0,(AL$4*(101+(1000*LOG(AK$4,10))-(1000*LOG(AK256,10)))))</f>
        <v>0</v>
      </c>
      <c r="AM256" s="4"/>
      <c r="AN256" s="3">
        <f>IF(AM256="",0,(AN$4*(101+(1000*LOG(AM$4,10))-(1000*LOG(AM256,10)))))</f>
        <v>0</v>
      </c>
      <c r="AO256" s="4"/>
      <c r="AP256" s="3">
        <f>IF(AO256="",0,(AP$4*(101+(1000*LOG(AO$4,10))-(1000*LOG(AO256,10)))))</f>
        <v>0</v>
      </c>
      <c r="AQ256" s="3">
        <f>N256+P256+R256+T256+V256+X256+Z256+AB256+AD256+AF256+AH256+AJ256+AL256+AN256+AP256</f>
        <v>0</v>
      </c>
      <c r="AR256" s="6">
        <f>BL256</f>
        <v>0</v>
      </c>
      <c r="AS256" s="4" t="s">
        <v>626</v>
      </c>
      <c r="AT256" s="3">
        <f>IF(AS256="*",AR256*0.05,0)</f>
        <v>0</v>
      </c>
      <c r="AU256" s="7">
        <f>AR256+AT256</f>
        <v>0</v>
      </c>
      <c r="AV256" s="4" t="s">
        <v>27</v>
      </c>
      <c r="AW256" s="3">
        <f>N256</f>
        <v>0</v>
      </c>
      <c r="AX256" s="3">
        <f>P256</f>
        <v>0</v>
      </c>
      <c r="AY256" s="3">
        <f>R256</f>
        <v>0</v>
      </c>
      <c r="AZ256" s="3">
        <f>T256</f>
        <v>0</v>
      </c>
      <c r="BA256" s="3">
        <f>V256</f>
        <v>0</v>
      </c>
      <c r="BB256" s="3">
        <f>X256</f>
        <v>0</v>
      </c>
      <c r="BC256" s="3">
        <f>Z256</f>
        <v>0</v>
      </c>
      <c r="BD256" s="3">
        <f>AB256</f>
        <v>0</v>
      </c>
      <c r="BE256" s="3">
        <f>AD256</f>
        <v>0</v>
      </c>
      <c r="BF256" s="3">
        <f>AF256</f>
        <v>0</v>
      </c>
      <c r="BG256" s="3">
        <f>AH256</f>
        <v>0</v>
      </c>
      <c r="BH256" s="3">
        <f>AJ256</f>
        <v>0</v>
      </c>
      <c r="BI256" s="3">
        <f>AL256</f>
        <v>0</v>
      </c>
      <c r="BJ256" s="3">
        <f>AN256</f>
        <v>0</v>
      </c>
      <c r="BK256" s="3">
        <f>AP256</f>
        <v>0</v>
      </c>
      <c r="BL256" s="8">
        <f>(LARGE(AW256:BK256,1))+(LARGE(AW256:BK256,2))+(LARGE(AW256:BK256,3))+(LARGE(AW256:BK256,4))+(LARGE(AW256:BK256,5))</f>
        <v>0</v>
      </c>
      <c r="BM256" s="4"/>
      <c r="BN256" s="4"/>
    </row>
    <row r="257" spans="1:66" s="35" customFormat="1" ht="12">
      <c r="A257" s="4">
        <f>COUNTIF(AW257:BK257,"&gt;0")</f>
        <v>0</v>
      </c>
      <c r="B257" s="2">
        <v>24477</v>
      </c>
      <c r="C257" s="3">
        <f>DATEDIF(B257,$C$4,"Y")</f>
        <v>51</v>
      </c>
      <c r="D257" s="1" t="s">
        <v>332</v>
      </c>
      <c r="E257" s="1" t="str">
        <f>IF(C257&lt;46,"YES","NO")</f>
        <v>NO</v>
      </c>
      <c r="F257" s="1" t="str">
        <f>IF(AND(C257&gt;45,C257&lt;66),"YES","NO")</f>
        <v>YES</v>
      </c>
      <c r="G257" s="1" t="str">
        <f>IF(AND(C257&gt;65,C257&lt;100),"YES","NO")</f>
        <v>NO</v>
      </c>
      <c r="H257" s="1" t="s">
        <v>11</v>
      </c>
      <c r="I257" s="1">
        <v>1</v>
      </c>
      <c r="J257" s="1">
        <f>J256+1</f>
        <v>253</v>
      </c>
      <c r="K257" s="1" t="s">
        <v>274</v>
      </c>
      <c r="L257" s="1" t="s">
        <v>141</v>
      </c>
      <c r="M257" s="4"/>
      <c r="N257" s="3">
        <f>IF(M257="",0,(N$4*(101+(1000*LOG(M$4,10))-(1000*LOG(M257,10)))))</f>
        <v>0</v>
      </c>
      <c r="O257" s="4"/>
      <c r="P257" s="3">
        <f>IF(O257="",0,(P$4*(101+(1000*LOG(O$4,10))-(1000*LOG(O257,10)))))</f>
        <v>0</v>
      </c>
      <c r="Q257" s="4"/>
      <c r="R257" s="5">
        <f>IF(Q257="",0,(R$4*(101+(1000*LOG(Q$4,10))-(1000*LOG(Q257,10)))))</f>
        <v>0</v>
      </c>
      <c r="S257" s="4"/>
      <c r="T257" s="3">
        <f>IF(S257="",0,(T$4*(101+(1000*LOG(S$4,10))-(1000*LOG(S257,10)))))</f>
        <v>0</v>
      </c>
      <c r="U257" s="4"/>
      <c r="V257" s="3">
        <f>IF(U257="",0,(V$4*(101+(1000*LOG(U$4,10))-(1000*LOG(U257,10)))))</f>
        <v>0</v>
      </c>
      <c r="W257" s="4"/>
      <c r="X257" s="3">
        <f>IF(W257="",0,(X$4*(101+(1000*LOG(W$4,10))-(1000*LOG(W257,10)))))</f>
        <v>0</v>
      </c>
      <c r="Y257" s="4"/>
      <c r="Z257" s="3">
        <f>IF(Y257="",0,(Z$4*(101+(1000*LOG(Y$4,10))-(1000*LOG(Y257,10)))))</f>
        <v>0</v>
      </c>
      <c r="AA257" s="4"/>
      <c r="AB257" s="3">
        <f>IF(AA257="",0,(AB$4*(101+(1000*LOG(AA$4,10))-(1000*LOG(AA257,10)))))</f>
        <v>0</v>
      </c>
      <c r="AC257" s="4"/>
      <c r="AD257" s="3">
        <f>IF(AC257="",0,(AD$4*(101+(1000*LOG(AC$4,10))-(1000*LOG(AC257,10)))))</f>
        <v>0</v>
      </c>
      <c r="AE257" s="4"/>
      <c r="AF257" s="3">
        <f>IF(AE257="",0,(AF$4*(101+(1000*LOG(AE$4,10))-(1000*LOG(AE257,10)))))</f>
        <v>0</v>
      </c>
      <c r="AG257" s="4"/>
      <c r="AH257" s="3">
        <f>IF(AG257="",0,(AH$4*(101+(1000*LOG(AG$4,10))-(1000*LOG(AG257,10)))))</f>
        <v>0</v>
      </c>
      <c r="AI257" s="4"/>
      <c r="AJ257" s="3">
        <f>IF(AI257="",0,(AJ$4*(101+(1000*LOG(AI$4,10))-(1000*LOG(AI257,10)))))</f>
        <v>0</v>
      </c>
      <c r="AK257" s="4"/>
      <c r="AL257" s="3">
        <f>IF(AK257="",0,(AL$4*(101+(1000*LOG(AK$4,10))-(1000*LOG(AK257,10)))))</f>
        <v>0</v>
      </c>
      <c r="AM257" s="4"/>
      <c r="AN257" s="3">
        <f>IF(AM257="",0,(AN$4*(101+(1000*LOG(AM$4,10))-(1000*LOG(AM257,10)))))</f>
        <v>0</v>
      </c>
      <c r="AO257" s="4"/>
      <c r="AP257" s="3">
        <f>IF(AO257="",0,(AP$4*(101+(1000*LOG(AO$4,10))-(1000*LOG(AO257,10)))))</f>
        <v>0</v>
      </c>
      <c r="AQ257" s="3">
        <f>N257+P257+R257+T257+V257+X257+Z257+AB257+AD257+AF257+AH257+AJ257+AL257+AN257+AP257</f>
        <v>0</v>
      </c>
      <c r="AR257" s="6">
        <f>BL257</f>
        <v>0</v>
      </c>
      <c r="AS257" s="4" t="s">
        <v>626</v>
      </c>
      <c r="AT257" s="3">
        <f>IF(AS257="*",AR257*0.05,0)</f>
        <v>0</v>
      </c>
      <c r="AU257" s="7">
        <f>AR257+AT257</f>
        <v>0</v>
      </c>
      <c r="AV257" s="4" t="s">
        <v>27</v>
      </c>
      <c r="AW257" s="3">
        <f>N257</f>
        <v>0</v>
      </c>
      <c r="AX257" s="3">
        <f>P257</f>
        <v>0</v>
      </c>
      <c r="AY257" s="3">
        <f>R257</f>
        <v>0</v>
      </c>
      <c r="AZ257" s="3">
        <f>T257</f>
        <v>0</v>
      </c>
      <c r="BA257" s="3">
        <f>V257</f>
        <v>0</v>
      </c>
      <c r="BB257" s="3">
        <f>X257</f>
        <v>0</v>
      </c>
      <c r="BC257" s="3">
        <f>Z257</f>
        <v>0</v>
      </c>
      <c r="BD257" s="3">
        <f>AB257</f>
        <v>0</v>
      </c>
      <c r="BE257" s="3">
        <f>AD257</f>
        <v>0</v>
      </c>
      <c r="BF257" s="3">
        <f>AF257</f>
        <v>0</v>
      </c>
      <c r="BG257" s="3">
        <f>AH257</f>
        <v>0</v>
      </c>
      <c r="BH257" s="3">
        <f>AJ257</f>
        <v>0</v>
      </c>
      <c r="BI257" s="3">
        <f>AL257</f>
        <v>0</v>
      </c>
      <c r="BJ257" s="3">
        <f>AN257</f>
        <v>0</v>
      </c>
      <c r="BK257" s="3">
        <f>AP257</f>
        <v>0</v>
      </c>
      <c r="BL257" s="8">
        <f>(LARGE(AW257:BK257,1))+(LARGE(AW257:BK257,2))+(LARGE(AW257:BK257,3))+(LARGE(AW257:BK257,4))+(LARGE(AW257:BK257,5))</f>
        <v>0</v>
      </c>
      <c r="BM257" s="4"/>
      <c r="BN257" s="4"/>
    </row>
    <row r="258" spans="1:66" s="35" customFormat="1" ht="12">
      <c r="A258" s="4">
        <f>COUNTIF(AW258:BK258,"&gt;0")</f>
        <v>0</v>
      </c>
      <c r="B258" s="2">
        <v>1</v>
      </c>
      <c r="C258" s="3">
        <f>DATEDIF(B258,$C$4,"Y")</f>
        <v>118</v>
      </c>
      <c r="D258" s="1" t="s">
        <v>332</v>
      </c>
      <c r="E258" s="1" t="str">
        <f>IF(C258&lt;46,"YES","NO")</f>
        <v>NO</v>
      </c>
      <c r="F258" s="1" t="str">
        <f>IF(AND(C258&gt;45,C258&lt;66),"YES","NO")</f>
        <v>NO</v>
      </c>
      <c r="G258" s="1" t="str">
        <f>IF(AND(C258&gt;65,C258&lt;100),"YES","NO")</f>
        <v>NO</v>
      </c>
      <c r="H258" s="1" t="s">
        <v>94</v>
      </c>
      <c r="I258" s="1"/>
      <c r="J258" s="1">
        <f>J257+1</f>
        <v>254</v>
      </c>
      <c r="K258" s="1" t="s">
        <v>235</v>
      </c>
      <c r="L258" s="1" t="s">
        <v>236</v>
      </c>
      <c r="M258" s="4"/>
      <c r="N258" s="3">
        <f>IF(M258="",0,(N$4*(101+(1000*LOG(M$4,10))-(1000*LOG(M258,10)))))</f>
        <v>0</v>
      </c>
      <c r="O258" s="4"/>
      <c r="P258" s="3">
        <f>IF(O258="",0,(P$4*(101+(1000*LOG(O$4,10))-(1000*LOG(O258,10)))))</f>
        <v>0</v>
      </c>
      <c r="Q258" s="4"/>
      <c r="R258" s="5">
        <f>IF(Q258="",0,(R$4*(101+(1000*LOG(Q$4,10))-(1000*LOG(Q258,10)))))</f>
        <v>0</v>
      </c>
      <c r="S258" s="4"/>
      <c r="T258" s="3">
        <f>IF(S258="",0,(T$4*(101+(1000*LOG(S$4,10))-(1000*LOG(S258,10)))))</f>
        <v>0</v>
      </c>
      <c r="U258" s="4"/>
      <c r="V258" s="3">
        <f>IF(U258="",0,(V$4*(101+(1000*LOG(U$4,10))-(1000*LOG(U258,10)))))</f>
        <v>0</v>
      </c>
      <c r="W258" s="4"/>
      <c r="X258" s="3">
        <f>IF(W258="",0,(X$4*(101+(1000*LOG(W$4,10))-(1000*LOG(W258,10)))))</f>
        <v>0</v>
      </c>
      <c r="Y258" s="4"/>
      <c r="Z258" s="3">
        <f>IF(Y258="",0,(Z$4*(101+(1000*LOG(Y$4,10))-(1000*LOG(Y258,10)))))</f>
        <v>0</v>
      </c>
      <c r="AA258" s="4"/>
      <c r="AB258" s="3">
        <f>IF(AA258="",0,(AB$4*(101+(1000*LOG(AA$4,10))-(1000*LOG(AA258,10)))))</f>
        <v>0</v>
      </c>
      <c r="AC258" s="4"/>
      <c r="AD258" s="3">
        <f>IF(AC258="",0,(AD$4*(101+(1000*LOG(AC$4,10))-(1000*LOG(AC258,10)))))</f>
        <v>0</v>
      </c>
      <c r="AE258" s="4"/>
      <c r="AF258" s="3">
        <f>IF(AE258="",0,(AF$4*(101+(1000*LOG(AE$4,10))-(1000*LOG(AE258,10)))))</f>
        <v>0</v>
      </c>
      <c r="AG258" s="4"/>
      <c r="AH258" s="3">
        <f>IF(AG258="",0,(AH$4*(101+(1000*LOG(AG$4,10))-(1000*LOG(AG258,10)))))</f>
        <v>0</v>
      </c>
      <c r="AI258" s="4"/>
      <c r="AJ258" s="3">
        <f>IF(AI258="",0,(AJ$4*(101+(1000*LOG(AI$4,10))-(1000*LOG(AI258,10)))))</f>
        <v>0</v>
      </c>
      <c r="AK258" s="4"/>
      <c r="AL258" s="3">
        <f>IF(AK258="",0,(AL$4*(101+(1000*LOG(AK$4,10))-(1000*LOG(AK258,10)))))</f>
        <v>0</v>
      </c>
      <c r="AM258" s="4"/>
      <c r="AN258" s="3">
        <f>IF(AM258="",0,(AN$4*(101+(1000*LOG(AM$4,10))-(1000*LOG(AM258,10)))))</f>
        <v>0</v>
      </c>
      <c r="AO258" s="4"/>
      <c r="AP258" s="3">
        <f>IF(AO258="",0,(AP$4*(101+(1000*LOG(AO$4,10))-(1000*LOG(AO258,10)))))</f>
        <v>0</v>
      </c>
      <c r="AQ258" s="3">
        <f>N258+P258+R258+T258+V258+X258+Z258+AB258+AD258+AF258+AH258+AJ258+AL258+AN258+AP258</f>
        <v>0</v>
      </c>
      <c r="AR258" s="6">
        <f>BL258</f>
        <v>0</v>
      </c>
      <c r="AS258" s="4" t="s">
        <v>626</v>
      </c>
      <c r="AT258" s="3">
        <f>IF(AS258="*",AR258*0.05,0)</f>
        <v>0</v>
      </c>
      <c r="AU258" s="7">
        <f>AR258+AT258</f>
        <v>0</v>
      </c>
      <c r="AV258" s="4" t="s">
        <v>27</v>
      </c>
      <c r="AW258" s="3">
        <f>N258</f>
        <v>0</v>
      </c>
      <c r="AX258" s="3">
        <f>P258</f>
        <v>0</v>
      </c>
      <c r="AY258" s="3">
        <f>R258</f>
        <v>0</v>
      </c>
      <c r="AZ258" s="3">
        <f>T258</f>
        <v>0</v>
      </c>
      <c r="BA258" s="3">
        <f>V258</f>
        <v>0</v>
      </c>
      <c r="BB258" s="3">
        <f>X258</f>
        <v>0</v>
      </c>
      <c r="BC258" s="3">
        <f>Z258</f>
        <v>0</v>
      </c>
      <c r="BD258" s="3">
        <f>AB258</f>
        <v>0</v>
      </c>
      <c r="BE258" s="3">
        <f>AD258</f>
        <v>0</v>
      </c>
      <c r="BF258" s="3">
        <f>AF258</f>
        <v>0</v>
      </c>
      <c r="BG258" s="3">
        <f>AH258</f>
        <v>0</v>
      </c>
      <c r="BH258" s="3">
        <f>AJ258</f>
        <v>0</v>
      </c>
      <c r="BI258" s="3">
        <f>AL258</f>
        <v>0</v>
      </c>
      <c r="BJ258" s="3">
        <f>AN258</f>
        <v>0</v>
      </c>
      <c r="BK258" s="3">
        <f>AP258</f>
        <v>0</v>
      </c>
      <c r="BL258" s="8">
        <f>(LARGE(AW258:BK258,1))+(LARGE(AW258:BK258,2))+(LARGE(AW258:BK258,3))+(LARGE(AW258:BK258,4))+(LARGE(AW258:BK258,5))</f>
        <v>0</v>
      </c>
      <c r="BM258" s="4"/>
      <c r="BN258" s="4"/>
    </row>
    <row r="259" spans="1:66" s="27" customFormat="1" ht="12">
      <c r="A259" s="4">
        <f>COUNTIF(AW259:BK259,"&gt;0")</f>
        <v>0</v>
      </c>
      <c r="B259" s="2">
        <v>19645</v>
      </c>
      <c r="C259" s="3">
        <f>DATEDIF(B259,$C$4,"Y")</f>
        <v>64</v>
      </c>
      <c r="D259" s="1" t="s">
        <v>50</v>
      </c>
      <c r="E259" s="1" t="str">
        <f>IF(C259&lt;46,"YES","NO")</f>
        <v>NO</v>
      </c>
      <c r="F259" s="1" t="str">
        <f>IF(AND(C259&gt;45,C259&lt;66),"YES","NO")</f>
        <v>YES</v>
      </c>
      <c r="G259" s="1" t="str">
        <f>IF(AND(C259&gt;65,C259&lt;100),"YES","NO")</f>
        <v>NO</v>
      </c>
      <c r="H259" s="1" t="s">
        <v>182</v>
      </c>
      <c r="I259" s="1">
        <v>1</v>
      </c>
      <c r="J259" s="1">
        <f>J258+1</f>
        <v>255</v>
      </c>
      <c r="K259" s="1" t="s">
        <v>311</v>
      </c>
      <c r="L259" s="1" t="s">
        <v>390</v>
      </c>
      <c r="M259" s="4"/>
      <c r="N259" s="3">
        <f>IF(M259="",0,(N$4*(101+(1000*LOG(M$4,10))-(1000*LOG(M259,10)))))</f>
        <v>0</v>
      </c>
      <c r="O259" s="4"/>
      <c r="P259" s="3">
        <f>IF(O259="",0,(P$4*(101+(1000*LOG(O$4,10))-(1000*LOG(O259,10)))))</f>
        <v>0</v>
      </c>
      <c r="Q259" s="4"/>
      <c r="R259" s="5">
        <f>IF(Q259="",0,(R$4*(101+(1000*LOG(Q$4,10))-(1000*LOG(Q259,10)))))</f>
        <v>0</v>
      </c>
      <c r="S259" s="4"/>
      <c r="T259" s="3">
        <f>IF(S259="",0,(T$4*(101+(1000*LOG(S$4,10))-(1000*LOG(S259,10)))))</f>
        <v>0</v>
      </c>
      <c r="U259" s="4"/>
      <c r="V259" s="3">
        <f>IF(U259="",0,(V$4*(101+(1000*LOG(U$4,10))-(1000*LOG(U259,10)))))</f>
        <v>0</v>
      </c>
      <c r="W259" s="4"/>
      <c r="X259" s="3">
        <f>IF(W259="",0,(X$4*(101+(1000*LOG(W$4,10))-(1000*LOG(W259,10)))))</f>
        <v>0</v>
      </c>
      <c r="Y259" s="4"/>
      <c r="Z259" s="3">
        <f>IF(Y259="",0,(Z$4*(101+(1000*LOG(Y$4,10))-(1000*LOG(Y259,10)))))</f>
        <v>0</v>
      </c>
      <c r="AA259" s="4"/>
      <c r="AB259" s="3">
        <f>IF(AA259="",0,(AB$4*(101+(1000*LOG(AA$4,10))-(1000*LOG(AA259,10)))))</f>
        <v>0</v>
      </c>
      <c r="AC259" s="4"/>
      <c r="AD259" s="3">
        <f>IF(AC259="",0,(AD$4*(101+(1000*LOG(AC$4,10))-(1000*LOG(AC259,10)))))</f>
        <v>0</v>
      </c>
      <c r="AE259" s="4"/>
      <c r="AF259" s="3">
        <f>IF(AE259="",0,(AF$4*(101+(1000*LOG(AE$4,10))-(1000*LOG(AE259,10)))))</f>
        <v>0</v>
      </c>
      <c r="AG259" s="4"/>
      <c r="AH259" s="3">
        <f>IF(AG259="",0,(AH$4*(101+(1000*LOG(AG$4,10))-(1000*LOG(AG259,10)))))</f>
        <v>0</v>
      </c>
      <c r="AI259" s="4"/>
      <c r="AJ259" s="3">
        <f>IF(AI259="",0,(AJ$4*(101+(1000*LOG(AI$4,10))-(1000*LOG(AI259,10)))))</f>
        <v>0</v>
      </c>
      <c r="AK259" s="4"/>
      <c r="AL259" s="3">
        <f>IF(AK259="",0,(AL$4*(101+(1000*LOG(AK$4,10))-(1000*LOG(AK259,10)))))</f>
        <v>0</v>
      </c>
      <c r="AM259" s="4"/>
      <c r="AN259" s="3">
        <f>IF(AM259="",0,(AN$4*(101+(1000*LOG(AM$4,10))-(1000*LOG(AM259,10)))))</f>
        <v>0</v>
      </c>
      <c r="AO259" s="4"/>
      <c r="AP259" s="3">
        <f>IF(AO259="",0,(AP$4*(101+(1000*LOG(AO$4,10))-(1000*LOG(AO259,10)))))</f>
        <v>0</v>
      </c>
      <c r="AQ259" s="3">
        <f>N259+P259+R259+T259+V259+X259+Z259+AB259+AD259+AF259+AH259+AJ259+AL259+AN259+AP259</f>
        <v>0</v>
      </c>
      <c r="AR259" s="6">
        <f>BL259</f>
        <v>0</v>
      </c>
      <c r="AS259" s="4" t="s">
        <v>626</v>
      </c>
      <c r="AT259" s="3">
        <f>IF(AS259="*",AR259*0.05,0)</f>
        <v>0</v>
      </c>
      <c r="AU259" s="7">
        <f>AR259+AT259</f>
        <v>0</v>
      </c>
      <c r="AV259" s="4" t="s">
        <v>27</v>
      </c>
      <c r="AW259" s="3">
        <f>N259</f>
        <v>0</v>
      </c>
      <c r="AX259" s="3">
        <f>P259</f>
        <v>0</v>
      </c>
      <c r="AY259" s="3">
        <f>R259</f>
        <v>0</v>
      </c>
      <c r="AZ259" s="3">
        <f>T259</f>
        <v>0</v>
      </c>
      <c r="BA259" s="3">
        <f>V259</f>
        <v>0</v>
      </c>
      <c r="BB259" s="3">
        <f>X259</f>
        <v>0</v>
      </c>
      <c r="BC259" s="3">
        <f>Z259</f>
        <v>0</v>
      </c>
      <c r="BD259" s="3">
        <f>AB259</f>
        <v>0</v>
      </c>
      <c r="BE259" s="3">
        <f>AD259</f>
        <v>0</v>
      </c>
      <c r="BF259" s="3">
        <f>AF259</f>
        <v>0</v>
      </c>
      <c r="BG259" s="3">
        <f>AH259</f>
        <v>0</v>
      </c>
      <c r="BH259" s="3">
        <f>AJ259</f>
        <v>0</v>
      </c>
      <c r="BI259" s="3">
        <f>AL259</f>
        <v>0</v>
      </c>
      <c r="BJ259" s="3">
        <f>AN259</f>
        <v>0</v>
      </c>
      <c r="BK259" s="3">
        <f>AP259</f>
        <v>0</v>
      </c>
      <c r="BL259" s="8">
        <f>(LARGE(AW259:BK259,1))+(LARGE(AW259:BK259,2))+(LARGE(AW259:BK259,3))+(LARGE(AW259:BK259,4))+(LARGE(AW259:BK259,5))</f>
        <v>0</v>
      </c>
      <c r="BM259" s="4"/>
      <c r="BN259" s="4"/>
    </row>
    <row r="260" spans="1:64" ht="12">
      <c r="A260" s="4">
        <f>COUNTIF(AW260:BK260,"&gt;0")</f>
        <v>0</v>
      </c>
      <c r="B260" s="2">
        <v>22137</v>
      </c>
      <c r="C260" s="3">
        <f>DATEDIF(B260,$C$4,"Y")</f>
        <v>57</v>
      </c>
      <c r="D260" s="1" t="s">
        <v>332</v>
      </c>
      <c r="E260" s="1" t="str">
        <f>IF(C260&lt;46,"YES","NO")</f>
        <v>NO</v>
      </c>
      <c r="F260" s="1" t="str">
        <f>IF(AND(C260&gt;45,C260&lt;66),"YES","NO")</f>
        <v>YES</v>
      </c>
      <c r="G260" s="1" t="str">
        <f>IF(AND(C260&gt;65,C260&lt;100),"YES","NO")</f>
        <v>NO</v>
      </c>
      <c r="H260" s="1" t="s">
        <v>182</v>
      </c>
      <c r="I260" s="1">
        <v>1</v>
      </c>
      <c r="J260" s="1">
        <f>J259+1</f>
        <v>256</v>
      </c>
      <c r="K260" s="1" t="s">
        <v>125</v>
      </c>
      <c r="L260" s="1" t="s">
        <v>126</v>
      </c>
      <c r="N260" s="3">
        <f>IF(M260="",0,(N$4*(101+(1000*LOG(M$4,10))-(1000*LOG(M260,10)))))</f>
        <v>0</v>
      </c>
      <c r="P260" s="3">
        <f>IF(O260="",0,(P$4*(101+(1000*LOG(O$4,10))-(1000*LOG(O260,10)))))</f>
        <v>0</v>
      </c>
      <c r="R260" s="5">
        <f>IF(Q260="",0,(R$4*(101+(1000*LOG(Q$4,10))-(1000*LOG(Q260,10)))))</f>
        <v>0</v>
      </c>
      <c r="T260" s="3">
        <f>IF(S260="",0,(T$4*(101+(1000*LOG(S$4,10))-(1000*LOG(S260,10)))))</f>
        <v>0</v>
      </c>
      <c r="V260" s="3">
        <f>IF(U260="",0,(V$4*(101+(1000*LOG(U$4,10))-(1000*LOG(U260,10)))))</f>
        <v>0</v>
      </c>
      <c r="X260" s="3">
        <f>IF(W260="",0,(X$4*(101+(1000*LOG(W$4,10))-(1000*LOG(W260,10)))))</f>
        <v>0</v>
      </c>
      <c r="Z260" s="3">
        <f>IF(Y260="",0,(Z$4*(101+(1000*LOG(Y$4,10))-(1000*LOG(Y260,10)))))</f>
        <v>0</v>
      </c>
      <c r="AB260" s="3">
        <f>IF(AA260="",0,(AB$4*(101+(1000*LOG(AA$4,10))-(1000*LOG(AA260,10)))))</f>
        <v>0</v>
      </c>
      <c r="AD260" s="3">
        <f>IF(AC260="",0,(AD$4*(101+(1000*LOG(AC$4,10))-(1000*LOG(AC260,10)))))</f>
        <v>0</v>
      </c>
      <c r="AF260" s="3">
        <f>IF(AE260="",0,(AF$4*(101+(1000*LOG(AE$4,10))-(1000*LOG(AE260,10)))))</f>
        <v>0</v>
      </c>
      <c r="AH260" s="3">
        <f>IF(AG260="",0,(AH$4*(101+(1000*LOG(AG$4,10))-(1000*LOG(AG260,10)))))</f>
        <v>0</v>
      </c>
      <c r="AJ260" s="3">
        <f>IF(AI260="",0,(AJ$4*(101+(1000*LOG(AI$4,10))-(1000*LOG(AI260,10)))))</f>
        <v>0</v>
      </c>
      <c r="AL260" s="3">
        <f>IF(AK260="",0,(AL$4*(101+(1000*LOG(AK$4,10))-(1000*LOG(AK260,10)))))</f>
        <v>0</v>
      </c>
      <c r="AN260" s="3">
        <f>IF(AM260="",0,(AN$4*(101+(1000*LOG(AM$4,10))-(1000*LOG(AM260,10)))))</f>
        <v>0</v>
      </c>
      <c r="AP260" s="3">
        <f>IF(AO260="",0,(AP$4*(101+(1000*LOG(AO$4,10))-(1000*LOG(AO260,10)))))</f>
        <v>0</v>
      </c>
      <c r="AQ260" s="3">
        <f>N260+P260+R260+T260+V260+X260+Z260+AB260+AD260+AF260+AH260+AJ260+AL260+AN260+AP260</f>
        <v>0</v>
      </c>
      <c r="AR260" s="6">
        <f>BL260</f>
        <v>0</v>
      </c>
      <c r="AS260" s="4" t="s">
        <v>626</v>
      </c>
      <c r="AT260" s="3">
        <f>IF(AS260="*",AR260*0.05,0)</f>
        <v>0</v>
      </c>
      <c r="AU260" s="7">
        <f>AR260+AT260</f>
        <v>0</v>
      </c>
      <c r="AV260" s="4" t="s">
        <v>27</v>
      </c>
      <c r="AW260" s="3">
        <f>N260</f>
        <v>0</v>
      </c>
      <c r="AX260" s="3">
        <f>P260</f>
        <v>0</v>
      </c>
      <c r="AY260" s="3">
        <f>R260</f>
        <v>0</v>
      </c>
      <c r="AZ260" s="3">
        <f>T260</f>
        <v>0</v>
      </c>
      <c r="BA260" s="3">
        <f>V260</f>
        <v>0</v>
      </c>
      <c r="BB260" s="3">
        <f>X260</f>
        <v>0</v>
      </c>
      <c r="BC260" s="3">
        <f>Z260</f>
        <v>0</v>
      </c>
      <c r="BD260" s="3">
        <f>AB260</f>
        <v>0</v>
      </c>
      <c r="BE260" s="3">
        <f>AD260</f>
        <v>0</v>
      </c>
      <c r="BF260" s="3">
        <f>AF260</f>
        <v>0</v>
      </c>
      <c r="BG260" s="3">
        <f>AH260</f>
        <v>0</v>
      </c>
      <c r="BH260" s="3">
        <f>AJ260</f>
        <v>0</v>
      </c>
      <c r="BI260" s="3">
        <f>AL260</f>
        <v>0</v>
      </c>
      <c r="BJ260" s="3">
        <f>AN260</f>
        <v>0</v>
      </c>
      <c r="BK260" s="3">
        <f>AP260</f>
        <v>0</v>
      </c>
      <c r="BL260" s="8">
        <f>(LARGE(AW260:BK260,1))+(LARGE(AW260:BK260,2))+(LARGE(AW260:BK260,3))+(LARGE(AW260:BK260,4))+(LARGE(AW260:BK260,5))</f>
        <v>0</v>
      </c>
    </row>
    <row r="261" spans="1:66" s="25" customFormat="1" ht="12">
      <c r="A261" s="4">
        <f>COUNTIF(AW261:BK261,"&gt;0")</f>
        <v>0</v>
      </c>
      <c r="B261" s="2">
        <v>1</v>
      </c>
      <c r="C261" s="3">
        <f>DATEDIF(B261,$C$4,"Y")</f>
        <v>118</v>
      </c>
      <c r="D261" s="1"/>
      <c r="E261" s="1" t="str">
        <f>IF(C261&lt;46,"YES","NO")</f>
        <v>NO</v>
      </c>
      <c r="F261" s="1" t="str">
        <f>IF(AND(C261&gt;45,C261&lt;66),"YES","NO")</f>
        <v>NO</v>
      </c>
      <c r="G261" s="1" t="str">
        <f>IF(AND(C261&gt;65,C261&lt;100),"YES","NO")</f>
        <v>NO</v>
      </c>
      <c r="H261" s="1"/>
      <c r="I261" s="1"/>
      <c r="J261" s="1">
        <f>J260+1</f>
        <v>257</v>
      </c>
      <c r="K261" s="1" t="s">
        <v>18</v>
      </c>
      <c r="L261" s="1" t="s">
        <v>17</v>
      </c>
      <c r="M261" s="4"/>
      <c r="N261" s="3">
        <f>IF(M261="",0,(N$4*(101+(1000*LOG(M$4,10))-(1000*LOG(M261,10)))))</f>
        <v>0</v>
      </c>
      <c r="O261" s="4"/>
      <c r="P261" s="3">
        <f>IF(O261="",0,(P$4*(101+(1000*LOG(O$4,10))-(1000*LOG(O261,10)))))</f>
        <v>0</v>
      </c>
      <c r="Q261" s="4"/>
      <c r="R261" s="5">
        <f>IF(Q261="",0,(R$4*(101+(1000*LOG(Q$4,10))-(1000*LOG(Q261,10)))))</f>
        <v>0</v>
      </c>
      <c r="S261" s="4"/>
      <c r="T261" s="3">
        <f>IF(S261="",0,(T$4*(101+(1000*LOG(S$4,10))-(1000*LOG(S261,10)))))</f>
        <v>0</v>
      </c>
      <c r="U261" s="4"/>
      <c r="V261" s="3">
        <f>IF(U261="",0,(V$4*(101+(1000*LOG(U$4,10))-(1000*LOG(U261,10)))))</f>
        <v>0</v>
      </c>
      <c r="W261" s="4"/>
      <c r="X261" s="3">
        <f>IF(W261="",0,(X$4*(101+(1000*LOG(W$4,10))-(1000*LOG(W261,10)))))</f>
        <v>0</v>
      </c>
      <c r="Y261" s="4"/>
      <c r="Z261" s="3">
        <f>IF(Y261="",0,(Z$4*(101+(1000*LOG(Y$4,10))-(1000*LOG(Y261,10)))))</f>
        <v>0</v>
      </c>
      <c r="AA261" s="4"/>
      <c r="AB261" s="3">
        <f>IF(AA261="",0,(AB$4*(101+(1000*LOG(AA$4,10))-(1000*LOG(AA261,10)))))</f>
        <v>0</v>
      </c>
      <c r="AC261" s="4"/>
      <c r="AD261" s="3">
        <f>IF(AC261="",0,(AD$4*(101+(1000*LOG(AC$4,10))-(1000*LOG(AC261,10)))))</f>
        <v>0</v>
      </c>
      <c r="AE261" s="4"/>
      <c r="AF261" s="3">
        <f>IF(AE261="",0,(AF$4*(101+(1000*LOG(AE$4,10))-(1000*LOG(AE261,10)))))</f>
        <v>0</v>
      </c>
      <c r="AG261" s="4"/>
      <c r="AH261" s="3">
        <f>IF(AG261="",0,(AH$4*(101+(1000*LOG(AG$4,10))-(1000*LOG(AG261,10)))))</f>
        <v>0</v>
      </c>
      <c r="AI261" s="4"/>
      <c r="AJ261" s="3">
        <f>IF(AI261="",0,(AJ$4*(101+(1000*LOG(AI$4,10))-(1000*LOG(AI261,10)))))</f>
        <v>0</v>
      </c>
      <c r="AK261" s="4"/>
      <c r="AL261" s="3">
        <f>IF(AK261="",0,(AL$4*(101+(1000*LOG(AK$4,10))-(1000*LOG(AK261,10)))))</f>
        <v>0</v>
      </c>
      <c r="AM261" s="4"/>
      <c r="AN261" s="3">
        <f>IF(AM261="",0,(AN$4*(101+(1000*LOG(AM$4,10))-(1000*LOG(AM261,10)))))</f>
        <v>0</v>
      </c>
      <c r="AO261" s="4"/>
      <c r="AP261" s="3">
        <f>IF(AO261="",0,(AP$4*(101+(1000*LOG(AO$4,10))-(1000*LOG(AO261,10)))))</f>
        <v>0</v>
      </c>
      <c r="AQ261" s="3">
        <f>N261+P261+R261+T261+V261+X261+Z261+AB261+AD261+AF261+AH261+AJ261+AL261+AN261+AP261</f>
        <v>0</v>
      </c>
      <c r="AR261" s="6">
        <f>BL261</f>
        <v>0</v>
      </c>
      <c r="AS261" s="4" t="s">
        <v>626</v>
      </c>
      <c r="AT261" s="3">
        <f>IF(AS261="*",AR261*0.05,0)</f>
        <v>0</v>
      </c>
      <c r="AU261" s="7">
        <f>AR261+AT261</f>
        <v>0</v>
      </c>
      <c r="AV261" s="4" t="s">
        <v>27</v>
      </c>
      <c r="AW261" s="3">
        <f>N261</f>
        <v>0</v>
      </c>
      <c r="AX261" s="3">
        <f>P261</f>
        <v>0</v>
      </c>
      <c r="AY261" s="3">
        <f>R261</f>
        <v>0</v>
      </c>
      <c r="AZ261" s="3">
        <f>T261</f>
        <v>0</v>
      </c>
      <c r="BA261" s="3">
        <f>V261</f>
        <v>0</v>
      </c>
      <c r="BB261" s="3">
        <f>X261</f>
        <v>0</v>
      </c>
      <c r="BC261" s="3">
        <f>Z261</f>
        <v>0</v>
      </c>
      <c r="BD261" s="3">
        <f>AB261</f>
        <v>0</v>
      </c>
      <c r="BE261" s="3">
        <f>AD261</f>
        <v>0</v>
      </c>
      <c r="BF261" s="3">
        <f>AF261</f>
        <v>0</v>
      </c>
      <c r="BG261" s="3">
        <f>AH261</f>
        <v>0</v>
      </c>
      <c r="BH261" s="3">
        <f>AJ261</f>
        <v>0</v>
      </c>
      <c r="BI261" s="3">
        <f>AL261</f>
        <v>0</v>
      </c>
      <c r="BJ261" s="3">
        <f>AN261</f>
        <v>0</v>
      </c>
      <c r="BK261" s="3">
        <f>AP261</f>
        <v>0</v>
      </c>
      <c r="BL261" s="8">
        <f>(LARGE(AW261:BK261,1))+(LARGE(AW261:BK261,2))+(LARGE(AW261:BK261,3))+(LARGE(AW261:BK261,4))+(LARGE(AW261:BK261,5))</f>
        <v>0</v>
      </c>
      <c r="BM261" s="4"/>
      <c r="BN261" s="4"/>
    </row>
    <row r="262" spans="1:66" s="25" customFormat="1" ht="12">
      <c r="A262" s="4">
        <f>COUNTIF(AW262:BK262,"&gt;0")</f>
        <v>0</v>
      </c>
      <c r="B262" s="2">
        <v>23675</v>
      </c>
      <c r="C262" s="3">
        <f>DATEDIF(B262,$C$4,"Y")</f>
        <v>53</v>
      </c>
      <c r="D262" s="1" t="s">
        <v>332</v>
      </c>
      <c r="E262" s="1" t="str">
        <f>IF(C262&lt;46,"YES","NO")</f>
        <v>NO</v>
      </c>
      <c r="F262" s="1" t="str">
        <f>IF(AND(C262&gt;45,C262&lt;66),"YES","NO")</f>
        <v>YES</v>
      </c>
      <c r="G262" s="1" t="str">
        <f>IF(AND(C262&gt;65,C262&lt;100),"YES","NO")</f>
        <v>NO</v>
      </c>
      <c r="H262" s="1" t="s">
        <v>182</v>
      </c>
      <c r="I262" s="1">
        <v>1</v>
      </c>
      <c r="J262" s="1">
        <f>J261+1</f>
        <v>258</v>
      </c>
      <c r="K262" s="1" t="s">
        <v>35</v>
      </c>
      <c r="L262" s="1" t="s">
        <v>209</v>
      </c>
      <c r="M262" s="4"/>
      <c r="N262" s="3">
        <f>IF(M262="",0,(N$4*(101+(1000*LOG(M$4,10))-(1000*LOG(M262,10)))))</f>
        <v>0</v>
      </c>
      <c r="O262" s="4"/>
      <c r="P262" s="3">
        <f>IF(O262="",0,(P$4*(101+(1000*LOG(O$4,10))-(1000*LOG(O262,10)))))</f>
        <v>0</v>
      </c>
      <c r="Q262" s="4"/>
      <c r="R262" s="5">
        <f>IF(Q262="",0,(R$4*(101+(1000*LOG(Q$4,10))-(1000*LOG(Q262,10)))))</f>
        <v>0</v>
      </c>
      <c r="S262" s="4"/>
      <c r="T262" s="3">
        <f>IF(S262="",0,(T$4*(101+(1000*LOG(S$4,10))-(1000*LOG(S262,10)))))</f>
        <v>0</v>
      </c>
      <c r="U262" s="4"/>
      <c r="V262" s="3">
        <f>IF(U262="",0,(V$4*(101+(1000*LOG(U$4,10))-(1000*LOG(U262,10)))))</f>
        <v>0</v>
      </c>
      <c r="W262" s="4"/>
      <c r="X262" s="3">
        <f>IF(W262="",0,(X$4*(101+(1000*LOG(W$4,10))-(1000*LOG(W262,10)))))</f>
        <v>0</v>
      </c>
      <c r="Y262" s="4"/>
      <c r="Z262" s="3">
        <f>IF(Y262="",0,(Z$4*(101+(1000*LOG(Y$4,10))-(1000*LOG(Y262,10)))))</f>
        <v>0</v>
      </c>
      <c r="AA262" s="4"/>
      <c r="AB262" s="3">
        <f>IF(AA262="",0,(AB$4*(101+(1000*LOG(AA$4,10))-(1000*LOG(AA262,10)))))</f>
        <v>0</v>
      </c>
      <c r="AC262" s="4"/>
      <c r="AD262" s="3">
        <f>IF(AC262="",0,(AD$4*(101+(1000*LOG(AC$4,10))-(1000*LOG(AC262,10)))))</f>
        <v>0</v>
      </c>
      <c r="AE262" s="4"/>
      <c r="AF262" s="3">
        <f>IF(AE262="",0,(AF$4*(101+(1000*LOG(AE$4,10))-(1000*LOG(AE262,10)))))</f>
        <v>0</v>
      </c>
      <c r="AG262" s="4"/>
      <c r="AH262" s="3">
        <f>IF(AG262="",0,(AH$4*(101+(1000*LOG(AG$4,10))-(1000*LOG(AG262,10)))))</f>
        <v>0</v>
      </c>
      <c r="AI262" s="4"/>
      <c r="AJ262" s="3">
        <f>IF(AI262="",0,(AJ$4*(101+(1000*LOG(AI$4,10))-(1000*LOG(AI262,10)))))</f>
        <v>0</v>
      </c>
      <c r="AK262" s="4"/>
      <c r="AL262" s="3">
        <f>IF(AK262="",0,(AL$4*(101+(1000*LOG(AK$4,10))-(1000*LOG(AK262,10)))))</f>
        <v>0</v>
      </c>
      <c r="AM262" s="4"/>
      <c r="AN262" s="3">
        <f>IF(AM262="",0,(AN$4*(101+(1000*LOG(AM$4,10))-(1000*LOG(AM262,10)))))</f>
        <v>0</v>
      </c>
      <c r="AO262" s="4"/>
      <c r="AP262" s="3">
        <f>IF(AO262="",0,(AP$4*(101+(1000*LOG(AO$4,10))-(1000*LOG(AO262,10)))))</f>
        <v>0</v>
      </c>
      <c r="AQ262" s="3">
        <f>N262+P262+R262+T262+V262+X262+Z262+AB262+AD262+AF262+AH262+AJ262+AL262+AN262+AP262</f>
        <v>0</v>
      </c>
      <c r="AR262" s="6">
        <f>BL262</f>
        <v>0</v>
      </c>
      <c r="AS262" s="4" t="s">
        <v>626</v>
      </c>
      <c r="AT262" s="3">
        <f>IF(AS262="*",AR262*0.05,0)</f>
        <v>0</v>
      </c>
      <c r="AU262" s="7">
        <f>AR262+AT262</f>
        <v>0</v>
      </c>
      <c r="AV262" s="4" t="s">
        <v>27</v>
      </c>
      <c r="AW262" s="3">
        <f>N262</f>
        <v>0</v>
      </c>
      <c r="AX262" s="3">
        <f>P262</f>
        <v>0</v>
      </c>
      <c r="AY262" s="3">
        <f>R262</f>
        <v>0</v>
      </c>
      <c r="AZ262" s="3">
        <f>T262</f>
        <v>0</v>
      </c>
      <c r="BA262" s="3">
        <f>V262</f>
        <v>0</v>
      </c>
      <c r="BB262" s="3">
        <f>X262</f>
        <v>0</v>
      </c>
      <c r="BC262" s="3">
        <f>Z262</f>
        <v>0</v>
      </c>
      <c r="BD262" s="3">
        <f>AB262</f>
        <v>0</v>
      </c>
      <c r="BE262" s="3">
        <f>AD262</f>
        <v>0</v>
      </c>
      <c r="BF262" s="3">
        <f>AF262</f>
        <v>0</v>
      </c>
      <c r="BG262" s="3">
        <f>AH262</f>
        <v>0</v>
      </c>
      <c r="BH262" s="3">
        <f>AJ262</f>
        <v>0</v>
      </c>
      <c r="BI262" s="3">
        <f>AL262</f>
        <v>0</v>
      </c>
      <c r="BJ262" s="3">
        <f>AN262</f>
        <v>0</v>
      </c>
      <c r="BK262" s="3">
        <f>AP262</f>
        <v>0</v>
      </c>
      <c r="BL262" s="8">
        <f>(LARGE(AW262:BK262,1))+(LARGE(AW262:BK262,2))+(LARGE(AW262:BK262,3))+(LARGE(AW262:BK262,4))+(LARGE(AW262:BK262,5))</f>
        <v>0</v>
      </c>
      <c r="BM262" s="4"/>
      <c r="BN262" s="4"/>
    </row>
    <row r="263" spans="1:66" s="25" customFormat="1" ht="12">
      <c r="A263" s="4">
        <f>COUNTIF(AW263:BK263,"&gt;0")</f>
        <v>0</v>
      </c>
      <c r="B263" s="2">
        <v>20302</v>
      </c>
      <c r="C263" s="3">
        <f>DATEDIF(B263,$C$4,"Y")</f>
        <v>62</v>
      </c>
      <c r="D263" s="1" t="s">
        <v>332</v>
      </c>
      <c r="E263" s="1" t="str">
        <f>IF(C263&lt;46,"YES","NO")</f>
        <v>NO</v>
      </c>
      <c r="F263" s="1" t="str">
        <f>IF(AND(C263&gt;45,C263&lt;66),"YES","NO")</f>
        <v>YES</v>
      </c>
      <c r="G263" s="1" t="str">
        <f>IF(AND(C263&gt;65,C263&lt;100),"YES","NO")</f>
        <v>NO</v>
      </c>
      <c r="H263" s="1" t="s">
        <v>212</v>
      </c>
      <c r="I263" s="1">
        <v>1</v>
      </c>
      <c r="J263" s="1">
        <f>J262+1</f>
        <v>259</v>
      </c>
      <c r="K263" s="1" t="s">
        <v>247</v>
      </c>
      <c r="L263" s="1" t="s">
        <v>373</v>
      </c>
      <c r="M263" s="4"/>
      <c r="N263" s="3">
        <f>IF(M263="",0,(N$4*(101+(1000*LOG(M$4,10))-(1000*LOG(M263,10)))))</f>
        <v>0</v>
      </c>
      <c r="O263" s="4"/>
      <c r="P263" s="3">
        <f>IF(O263="",0,(P$4*(101+(1000*LOG(O$4,10))-(1000*LOG(O263,10)))))</f>
        <v>0</v>
      </c>
      <c r="Q263" s="4"/>
      <c r="R263" s="5">
        <f>IF(Q263="",0,(R$4*(101+(1000*LOG(Q$4,10))-(1000*LOG(Q263,10)))))</f>
        <v>0</v>
      </c>
      <c r="S263" s="4"/>
      <c r="T263" s="3">
        <f>IF(S263="",0,(T$4*(101+(1000*LOG(S$4,10))-(1000*LOG(S263,10)))))</f>
        <v>0</v>
      </c>
      <c r="U263" s="4"/>
      <c r="V263" s="3">
        <f>IF(U263="",0,(V$4*(101+(1000*LOG(U$4,10))-(1000*LOG(U263,10)))))</f>
        <v>0</v>
      </c>
      <c r="W263" s="4"/>
      <c r="X263" s="3">
        <f>IF(W263="",0,(X$4*(101+(1000*LOG(W$4,10))-(1000*LOG(W263,10)))))</f>
        <v>0</v>
      </c>
      <c r="Y263" s="4"/>
      <c r="Z263" s="3">
        <f>IF(Y263="",0,(Z$4*(101+(1000*LOG(Y$4,10))-(1000*LOG(Y263,10)))))</f>
        <v>0</v>
      </c>
      <c r="AA263" s="4"/>
      <c r="AB263" s="3">
        <f>IF(AA263="",0,(AB$4*(101+(1000*LOG(AA$4,10))-(1000*LOG(AA263,10)))))</f>
        <v>0</v>
      </c>
      <c r="AC263" s="4"/>
      <c r="AD263" s="3">
        <f>IF(AC263="",0,(AD$4*(101+(1000*LOG(AC$4,10))-(1000*LOG(AC263,10)))))</f>
        <v>0</v>
      </c>
      <c r="AE263" s="4"/>
      <c r="AF263" s="3">
        <f>IF(AE263="",0,(AF$4*(101+(1000*LOG(AE$4,10))-(1000*LOG(AE263,10)))))</f>
        <v>0</v>
      </c>
      <c r="AG263" s="4"/>
      <c r="AH263" s="3">
        <f>IF(AG263="",0,(AH$4*(101+(1000*LOG(AG$4,10))-(1000*LOG(AG263,10)))))</f>
        <v>0</v>
      </c>
      <c r="AI263" s="4"/>
      <c r="AJ263" s="3">
        <f>IF(AI263="",0,(AJ$4*(101+(1000*LOG(AI$4,10))-(1000*LOG(AI263,10)))))</f>
        <v>0</v>
      </c>
      <c r="AK263" s="4"/>
      <c r="AL263" s="3">
        <f>IF(AK263="",0,(AL$4*(101+(1000*LOG(AK$4,10))-(1000*LOG(AK263,10)))))</f>
        <v>0</v>
      </c>
      <c r="AM263" s="4"/>
      <c r="AN263" s="3">
        <f>IF(AM263="",0,(AN$4*(101+(1000*LOG(AM$4,10))-(1000*LOG(AM263,10)))))</f>
        <v>0</v>
      </c>
      <c r="AO263" s="4"/>
      <c r="AP263" s="3">
        <f>IF(AO263="",0,(AP$4*(101+(1000*LOG(AO$4,10))-(1000*LOG(AO263,10)))))</f>
        <v>0</v>
      </c>
      <c r="AQ263" s="3">
        <f>N263+P263+R263+T263+V263+X263+Z263+AB263+AD263+AF263+AH263+AJ263+AL263+AN263+AP263</f>
        <v>0</v>
      </c>
      <c r="AR263" s="6">
        <f>BL263</f>
        <v>0</v>
      </c>
      <c r="AS263" s="4" t="s">
        <v>626</v>
      </c>
      <c r="AT263" s="3">
        <f>IF(AS263="*",AR263*0.05,0)</f>
        <v>0</v>
      </c>
      <c r="AU263" s="7">
        <f>AR263+AT263</f>
        <v>0</v>
      </c>
      <c r="AV263" s="4" t="s">
        <v>27</v>
      </c>
      <c r="AW263" s="3">
        <f>N263</f>
        <v>0</v>
      </c>
      <c r="AX263" s="3">
        <f>P263</f>
        <v>0</v>
      </c>
      <c r="AY263" s="3">
        <f>R263</f>
        <v>0</v>
      </c>
      <c r="AZ263" s="3">
        <f>T263</f>
        <v>0</v>
      </c>
      <c r="BA263" s="3">
        <f>V263</f>
        <v>0</v>
      </c>
      <c r="BB263" s="3">
        <f>X263</f>
        <v>0</v>
      </c>
      <c r="BC263" s="3">
        <f>Z263</f>
        <v>0</v>
      </c>
      <c r="BD263" s="3">
        <f>AB263</f>
        <v>0</v>
      </c>
      <c r="BE263" s="3">
        <f>AD263</f>
        <v>0</v>
      </c>
      <c r="BF263" s="3">
        <f>AF263</f>
        <v>0</v>
      </c>
      <c r="BG263" s="3">
        <f>AH263</f>
        <v>0</v>
      </c>
      <c r="BH263" s="3">
        <f>AJ263</f>
        <v>0</v>
      </c>
      <c r="BI263" s="3">
        <f>AL263</f>
        <v>0</v>
      </c>
      <c r="BJ263" s="3">
        <f>AN263</f>
        <v>0</v>
      </c>
      <c r="BK263" s="3">
        <f>AP263</f>
        <v>0</v>
      </c>
      <c r="BL263" s="8">
        <f>(LARGE(AW263:BK263,1))+(LARGE(AW263:BK263,2))+(LARGE(AW263:BK263,3))+(LARGE(AW263:BK263,4))+(LARGE(AW263:BK263,5))</f>
        <v>0</v>
      </c>
      <c r="BM263" s="4"/>
      <c r="BN263" s="4"/>
    </row>
    <row r="264" spans="1:66" s="27" customFormat="1" ht="12">
      <c r="A264" s="4">
        <f>COUNTIF(AW264:BK264,"&gt;0")</f>
        <v>0</v>
      </c>
      <c r="B264" s="2">
        <v>1</v>
      </c>
      <c r="C264" s="3">
        <f>DATEDIF(B264,$C$4,"Y")</f>
        <v>118</v>
      </c>
      <c r="D264" s="1"/>
      <c r="E264" s="1" t="str">
        <f>IF(C264&lt;46,"YES","NO")</f>
        <v>NO</v>
      </c>
      <c r="F264" s="1" t="str">
        <f>IF(AND(C264&gt;45,C264&lt;66),"YES","NO")</f>
        <v>NO</v>
      </c>
      <c r="G264" s="1" t="str">
        <f>IF(AND(C264&gt;65,C264&lt;100),"YES","NO")</f>
        <v>NO</v>
      </c>
      <c r="H264" s="1"/>
      <c r="I264" s="1"/>
      <c r="J264" s="1">
        <f>J263+1</f>
        <v>260</v>
      </c>
      <c r="K264" s="1" t="s">
        <v>60</v>
      </c>
      <c r="L264" s="1" t="s">
        <v>372</v>
      </c>
      <c r="M264" s="4"/>
      <c r="N264" s="3">
        <f>IF(M264="",0,(N$4*(101+(1000*LOG(M$4,10))-(1000*LOG(M264,10)))))</f>
        <v>0</v>
      </c>
      <c r="O264" s="4"/>
      <c r="P264" s="3">
        <f>IF(O264="",0,(P$4*(101+(1000*LOG(O$4,10))-(1000*LOG(O264,10)))))</f>
        <v>0</v>
      </c>
      <c r="Q264" s="4"/>
      <c r="R264" s="5">
        <f>IF(Q264="",0,(R$4*(101+(1000*LOG(Q$4,10))-(1000*LOG(Q264,10)))))</f>
        <v>0</v>
      </c>
      <c r="S264" s="4"/>
      <c r="T264" s="3">
        <f>IF(S264="",0,(T$4*(101+(1000*LOG(S$4,10))-(1000*LOG(S264,10)))))</f>
        <v>0</v>
      </c>
      <c r="U264" s="4"/>
      <c r="V264" s="3">
        <f>IF(U264="",0,(V$4*(101+(1000*LOG(U$4,10))-(1000*LOG(U264,10)))))</f>
        <v>0</v>
      </c>
      <c r="W264" s="4"/>
      <c r="X264" s="3">
        <f>IF(W264="",0,(X$4*(101+(1000*LOG(W$4,10))-(1000*LOG(W264,10)))))</f>
        <v>0</v>
      </c>
      <c r="Y264" s="4"/>
      <c r="Z264" s="3">
        <f>IF(Y264="",0,(Z$4*(101+(1000*LOG(Y$4,10))-(1000*LOG(Y264,10)))))</f>
        <v>0</v>
      </c>
      <c r="AA264" s="4"/>
      <c r="AB264" s="3">
        <f>IF(AA264="",0,(AB$4*(101+(1000*LOG(AA$4,10))-(1000*LOG(AA264,10)))))</f>
        <v>0</v>
      </c>
      <c r="AC264" s="4"/>
      <c r="AD264" s="3">
        <f>IF(AC264="",0,(AD$4*(101+(1000*LOG(AC$4,10))-(1000*LOG(AC264,10)))))</f>
        <v>0</v>
      </c>
      <c r="AE264" s="4"/>
      <c r="AF264" s="3">
        <f>IF(AE264="",0,(AF$4*(101+(1000*LOG(AE$4,10))-(1000*LOG(AE264,10)))))</f>
        <v>0</v>
      </c>
      <c r="AG264" s="4"/>
      <c r="AH264" s="3">
        <f>IF(AG264="",0,(AH$4*(101+(1000*LOG(AG$4,10))-(1000*LOG(AG264,10)))))</f>
        <v>0</v>
      </c>
      <c r="AI264" s="4"/>
      <c r="AJ264" s="3">
        <f>IF(AI264="",0,(AJ$4*(101+(1000*LOG(AI$4,10))-(1000*LOG(AI264,10)))))</f>
        <v>0</v>
      </c>
      <c r="AK264" s="4"/>
      <c r="AL264" s="3">
        <f>IF(AK264="",0,(AL$4*(101+(1000*LOG(AK$4,10))-(1000*LOG(AK264,10)))))</f>
        <v>0</v>
      </c>
      <c r="AM264" s="4"/>
      <c r="AN264" s="3">
        <f>IF(AM264="",0,(AN$4*(101+(1000*LOG(AM$4,10))-(1000*LOG(AM264,10)))))</f>
        <v>0</v>
      </c>
      <c r="AO264" s="4"/>
      <c r="AP264" s="3">
        <f>IF(AO264="",0,(AP$4*(101+(1000*LOG(AO$4,10))-(1000*LOG(AO264,10)))))</f>
        <v>0</v>
      </c>
      <c r="AQ264" s="3">
        <f>N264+P264+R264+T264+V264+X264+Z264+AB264+AD264+AF264+AH264+AJ264+AL264+AN264+AP264</f>
        <v>0</v>
      </c>
      <c r="AR264" s="6">
        <f>BL264</f>
        <v>0</v>
      </c>
      <c r="AS264" s="4" t="s">
        <v>626</v>
      </c>
      <c r="AT264" s="3">
        <f>IF(AS264="*",AR264*0.05,0)</f>
        <v>0</v>
      </c>
      <c r="AU264" s="7">
        <f>AR264+AT264</f>
        <v>0</v>
      </c>
      <c r="AV264" s="4" t="s">
        <v>27</v>
      </c>
      <c r="AW264" s="3">
        <f>N264</f>
        <v>0</v>
      </c>
      <c r="AX264" s="3">
        <f>P264</f>
        <v>0</v>
      </c>
      <c r="AY264" s="3">
        <f>R264</f>
        <v>0</v>
      </c>
      <c r="AZ264" s="3">
        <f>T264</f>
        <v>0</v>
      </c>
      <c r="BA264" s="3">
        <f>V264</f>
        <v>0</v>
      </c>
      <c r="BB264" s="3">
        <f>X264</f>
        <v>0</v>
      </c>
      <c r="BC264" s="3">
        <f>Z264</f>
        <v>0</v>
      </c>
      <c r="BD264" s="3">
        <f>AB264</f>
        <v>0</v>
      </c>
      <c r="BE264" s="3">
        <f>AD264</f>
        <v>0</v>
      </c>
      <c r="BF264" s="3">
        <f>AF264</f>
        <v>0</v>
      </c>
      <c r="BG264" s="3">
        <f>AH264</f>
        <v>0</v>
      </c>
      <c r="BH264" s="3">
        <f>AJ264</f>
        <v>0</v>
      </c>
      <c r="BI264" s="3">
        <f>AL264</f>
        <v>0</v>
      </c>
      <c r="BJ264" s="3">
        <f>AN264</f>
        <v>0</v>
      </c>
      <c r="BK264" s="3">
        <f>AP264</f>
        <v>0</v>
      </c>
      <c r="BL264" s="8">
        <f>(LARGE(AW264:BK264,1))+(LARGE(AW264:BK264,2))+(LARGE(AW264:BK264,3))+(LARGE(AW264:BK264,4))+(LARGE(AW264:BK264,5))</f>
        <v>0</v>
      </c>
      <c r="BM264" s="4"/>
      <c r="BN264" s="4"/>
    </row>
    <row r="265" spans="1:64" ht="12">
      <c r="A265" s="4">
        <f>COUNTIF(AW265:BK265,"&gt;0")</f>
        <v>0</v>
      </c>
      <c r="B265" s="2">
        <v>21068</v>
      </c>
      <c r="C265" s="3">
        <f>DATEDIF(B265,$C$4,"Y")</f>
        <v>60</v>
      </c>
      <c r="D265" s="1" t="s">
        <v>332</v>
      </c>
      <c r="E265" s="1" t="str">
        <f>IF(C265&lt;46,"YES","NO")</f>
        <v>NO</v>
      </c>
      <c r="F265" s="1" t="str">
        <f>IF(AND(C265&gt;45,C265&lt;66),"YES","NO")</f>
        <v>YES</v>
      </c>
      <c r="G265" s="1" t="str">
        <f>IF(AND(C265&gt;65,C265&lt;100),"YES","NO")</f>
        <v>NO</v>
      </c>
      <c r="H265" s="1" t="s">
        <v>241</v>
      </c>
      <c r="I265" s="1">
        <v>2</v>
      </c>
      <c r="J265" s="1">
        <f>J264+1</f>
        <v>261</v>
      </c>
      <c r="K265" s="1" t="s">
        <v>173</v>
      </c>
      <c r="L265" s="1" t="s">
        <v>12</v>
      </c>
      <c r="N265" s="3">
        <f>IF(M265="",0,(N$4*(101+(1000*LOG(M$4,10))-(1000*LOG(M265,10)))))</f>
        <v>0</v>
      </c>
      <c r="P265" s="3">
        <f>IF(O265="",0,(P$4*(101+(1000*LOG(O$4,10))-(1000*LOG(O265,10)))))</f>
        <v>0</v>
      </c>
      <c r="R265" s="5">
        <f>IF(Q265="",0,(R$4*(101+(1000*LOG(Q$4,10))-(1000*LOG(Q265,10)))))</f>
        <v>0</v>
      </c>
      <c r="T265" s="3">
        <f>IF(S265="",0,(T$4*(101+(1000*LOG(S$4,10))-(1000*LOG(S265,10)))))</f>
        <v>0</v>
      </c>
      <c r="V265" s="3">
        <f>IF(U265="",0,(V$4*(101+(1000*LOG(U$4,10))-(1000*LOG(U265,10)))))</f>
        <v>0</v>
      </c>
      <c r="X265" s="3">
        <f>IF(W265="",0,(X$4*(101+(1000*LOG(W$4,10))-(1000*LOG(W265,10)))))</f>
        <v>0</v>
      </c>
      <c r="Z265" s="3">
        <f>IF(Y265="",0,(Z$4*(101+(1000*LOG(Y$4,10))-(1000*LOG(Y265,10)))))</f>
        <v>0</v>
      </c>
      <c r="AB265" s="3">
        <f>IF(AA265="",0,(AB$4*(101+(1000*LOG(AA$4,10))-(1000*LOG(AA265,10)))))</f>
        <v>0</v>
      </c>
      <c r="AD265" s="3">
        <f>IF(AC265="",0,(AD$4*(101+(1000*LOG(AC$4,10))-(1000*LOG(AC265,10)))))</f>
        <v>0</v>
      </c>
      <c r="AF265" s="3">
        <f>IF(AE265="",0,(AF$4*(101+(1000*LOG(AE$4,10))-(1000*LOG(AE265,10)))))</f>
        <v>0</v>
      </c>
      <c r="AH265" s="3">
        <f>IF(AG265="",0,(AH$4*(101+(1000*LOG(AG$4,10))-(1000*LOG(AG265,10)))))</f>
        <v>0</v>
      </c>
      <c r="AJ265" s="3">
        <f>IF(AI265="",0,(AJ$4*(101+(1000*LOG(AI$4,10))-(1000*LOG(AI265,10)))))</f>
        <v>0</v>
      </c>
      <c r="AL265" s="3">
        <f>IF(AK265="",0,(AL$4*(101+(1000*LOG(AK$4,10))-(1000*LOG(AK265,10)))))</f>
        <v>0</v>
      </c>
      <c r="AN265" s="3">
        <f>IF(AM265="",0,(AN$4*(101+(1000*LOG(AM$4,10))-(1000*LOG(AM265,10)))))</f>
        <v>0</v>
      </c>
      <c r="AP265" s="3">
        <f>IF(AO265="",0,(AP$4*(101+(1000*LOG(AO$4,10))-(1000*LOG(AO265,10)))))</f>
        <v>0</v>
      </c>
      <c r="AQ265" s="3">
        <f>N265+P265+R265+T265+V265+X265+Z265+AB265+AD265+AF265+AH265+AJ265+AL265+AN265+AP265</f>
        <v>0</v>
      </c>
      <c r="AR265" s="6">
        <f>BL265</f>
        <v>0</v>
      </c>
      <c r="AS265" s="4" t="s">
        <v>626</v>
      </c>
      <c r="AT265" s="3">
        <f>IF(AS265="*",AR265*0.05,0)</f>
        <v>0</v>
      </c>
      <c r="AU265" s="7">
        <f>AR265+AT265</f>
        <v>0</v>
      </c>
      <c r="AV265" s="4" t="s">
        <v>27</v>
      </c>
      <c r="AW265" s="3">
        <f>N265</f>
        <v>0</v>
      </c>
      <c r="AX265" s="3">
        <f>P265</f>
        <v>0</v>
      </c>
      <c r="AY265" s="3">
        <f>R265</f>
        <v>0</v>
      </c>
      <c r="AZ265" s="3">
        <f>T265</f>
        <v>0</v>
      </c>
      <c r="BA265" s="3">
        <f>V265</f>
        <v>0</v>
      </c>
      <c r="BB265" s="3">
        <f>X265</f>
        <v>0</v>
      </c>
      <c r="BC265" s="3">
        <f>Z265</f>
        <v>0</v>
      </c>
      <c r="BD265" s="3">
        <f>AB265</f>
        <v>0</v>
      </c>
      <c r="BE265" s="3">
        <f>AD265</f>
        <v>0</v>
      </c>
      <c r="BF265" s="3">
        <f>AF265</f>
        <v>0</v>
      </c>
      <c r="BG265" s="3">
        <f>AH265</f>
        <v>0</v>
      </c>
      <c r="BH265" s="3">
        <f>AJ265</f>
        <v>0</v>
      </c>
      <c r="BI265" s="3">
        <f>AL265</f>
        <v>0</v>
      </c>
      <c r="BJ265" s="3">
        <f>AN265</f>
        <v>0</v>
      </c>
      <c r="BK265" s="3">
        <f>AP265</f>
        <v>0</v>
      </c>
      <c r="BL265" s="8">
        <f>(LARGE(AW265:BK265,1))+(LARGE(AW265:BK265,2))+(LARGE(AW265:BK265,3))+(LARGE(AW265:BK265,4))+(LARGE(AW265:BK265,5))</f>
        <v>0</v>
      </c>
    </row>
    <row r="266" spans="1:64" ht="12">
      <c r="A266" s="4">
        <f>COUNTIF(AW266:BK266,"&gt;0")</f>
        <v>0</v>
      </c>
      <c r="B266" s="2">
        <v>1</v>
      </c>
      <c r="C266" s="3">
        <f>DATEDIF(B266,$C$4,"Y")</f>
        <v>118</v>
      </c>
      <c r="E266" s="1" t="str">
        <f>IF(C266&lt;46,"YES","NO")</f>
        <v>NO</v>
      </c>
      <c r="F266" s="1" t="str">
        <f>IF(AND(C266&gt;45,C266&lt;66),"YES","NO")</f>
        <v>NO</v>
      </c>
      <c r="G266" s="1" t="str">
        <f>IF(AND(C266&gt;65,C266&lt;100),"YES","NO")</f>
        <v>NO</v>
      </c>
      <c r="J266" s="1">
        <f>J265+1</f>
        <v>262</v>
      </c>
      <c r="K266" s="1" t="s">
        <v>84</v>
      </c>
      <c r="L266" s="1" t="s">
        <v>0</v>
      </c>
      <c r="N266" s="3">
        <f>IF(M266="",0,(N$4*(101+(1000*LOG(M$4,10))-(1000*LOG(M266,10)))))</f>
        <v>0</v>
      </c>
      <c r="P266" s="3">
        <f>IF(O266="",0,(P$4*(101+(1000*LOG(O$4,10))-(1000*LOG(O266,10)))))</f>
        <v>0</v>
      </c>
      <c r="R266" s="5">
        <f>IF(Q266="",0,(R$4*(101+(1000*LOG(Q$4,10))-(1000*LOG(Q266,10)))))</f>
        <v>0</v>
      </c>
      <c r="T266" s="3">
        <f>IF(S266="",0,(T$4*(101+(1000*LOG(S$4,10))-(1000*LOG(S266,10)))))</f>
        <v>0</v>
      </c>
      <c r="V266" s="3">
        <f>IF(U266="",0,(V$4*(101+(1000*LOG(U$4,10))-(1000*LOG(U266,10)))))</f>
        <v>0</v>
      </c>
      <c r="X266" s="3">
        <f>IF(W266="",0,(X$4*(101+(1000*LOG(W$4,10))-(1000*LOG(W266,10)))))</f>
        <v>0</v>
      </c>
      <c r="Z266" s="3">
        <f>IF(Y266="",0,(Z$4*(101+(1000*LOG(Y$4,10))-(1000*LOG(Y266,10)))))</f>
        <v>0</v>
      </c>
      <c r="AB266" s="3">
        <f>IF(AA266="",0,(AB$4*(101+(1000*LOG(AA$4,10))-(1000*LOG(AA266,10)))))</f>
        <v>0</v>
      </c>
      <c r="AD266" s="3">
        <f>IF(AC266="",0,(AD$4*(101+(1000*LOG(AC$4,10))-(1000*LOG(AC266,10)))))</f>
        <v>0</v>
      </c>
      <c r="AF266" s="3">
        <f>IF(AE266="",0,(AF$4*(101+(1000*LOG(AE$4,10))-(1000*LOG(AE266,10)))))</f>
        <v>0</v>
      </c>
      <c r="AH266" s="3">
        <f>IF(AG266="",0,(AH$4*(101+(1000*LOG(AG$4,10))-(1000*LOG(AG266,10)))))</f>
        <v>0</v>
      </c>
      <c r="AJ266" s="3">
        <f>IF(AI266="",0,(AJ$4*(101+(1000*LOG(AI$4,10))-(1000*LOG(AI266,10)))))</f>
        <v>0</v>
      </c>
      <c r="AL266" s="3">
        <f>IF(AK266="",0,(AL$4*(101+(1000*LOG(AK$4,10))-(1000*LOG(AK266,10)))))</f>
        <v>0</v>
      </c>
      <c r="AN266" s="3">
        <f>IF(AM266="",0,(AN$4*(101+(1000*LOG(AM$4,10))-(1000*LOG(AM266,10)))))</f>
        <v>0</v>
      </c>
      <c r="AP266" s="3">
        <f>IF(AO266="",0,(AP$4*(101+(1000*LOG(AO$4,10))-(1000*LOG(AO266,10)))))</f>
        <v>0</v>
      </c>
      <c r="AQ266" s="3">
        <f>N266+P266+R266+T266+V266+X266+Z266+AB266+AD266+AF266+AH266+AJ266+AL266+AN266+AP266</f>
        <v>0</v>
      </c>
      <c r="AR266" s="6">
        <f>BL266</f>
        <v>0</v>
      </c>
      <c r="AS266" s="4" t="s">
        <v>626</v>
      </c>
      <c r="AT266" s="3">
        <f>IF(AS266="*",AR266*0.05,0)</f>
        <v>0</v>
      </c>
      <c r="AU266" s="7">
        <f>AR266+AT266</f>
        <v>0</v>
      </c>
      <c r="AV266" s="4" t="s">
        <v>27</v>
      </c>
      <c r="AW266" s="3">
        <f>N266</f>
        <v>0</v>
      </c>
      <c r="AX266" s="3">
        <f>P266</f>
        <v>0</v>
      </c>
      <c r="AY266" s="3">
        <f>R266</f>
        <v>0</v>
      </c>
      <c r="AZ266" s="3">
        <f>T266</f>
        <v>0</v>
      </c>
      <c r="BA266" s="3">
        <f>V266</f>
        <v>0</v>
      </c>
      <c r="BB266" s="3">
        <f>X266</f>
        <v>0</v>
      </c>
      <c r="BC266" s="3">
        <f>Z266</f>
        <v>0</v>
      </c>
      <c r="BD266" s="3">
        <f>AB266</f>
        <v>0</v>
      </c>
      <c r="BE266" s="3">
        <f>AD266</f>
        <v>0</v>
      </c>
      <c r="BF266" s="3">
        <f>AF266</f>
        <v>0</v>
      </c>
      <c r="BG266" s="3">
        <f>AH266</f>
        <v>0</v>
      </c>
      <c r="BH266" s="3">
        <f>AJ266</f>
        <v>0</v>
      </c>
      <c r="BI266" s="3">
        <f>AL266</f>
        <v>0</v>
      </c>
      <c r="BJ266" s="3">
        <f>AN266</f>
        <v>0</v>
      </c>
      <c r="BK266" s="3">
        <f>AP266</f>
        <v>0</v>
      </c>
      <c r="BL266" s="8">
        <f>(LARGE(AW266:BK266,1))+(LARGE(AW266:BK266,2))+(LARGE(AW266:BK266,3))+(LARGE(AW266:BK266,4))+(LARGE(AW266:BK266,5))</f>
        <v>0</v>
      </c>
    </row>
    <row r="267" spans="1:64" ht="12">
      <c r="A267" s="4">
        <f>COUNTIF(AW267:BK267,"&gt;0")</f>
        <v>0</v>
      </c>
      <c r="B267" s="2">
        <v>1</v>
      </c>
      <c r="C267" s="3">
        <f>DATEDIF(B267,$C$4,"Y")</f>
        <v>118</v>
      </c>
      <c r="E267" s="1" t="str">
        <f>IF(C267&lt;46,"YES","NO")</f>
        <v>NO</v>
      </c>
      <c r="F267" s="1" t="str">
        <f>IF(AND(C267&gt;45,C267&lt;66),"YES","NO")</f>
        <v>NO</v>
      </c>
      <c r="G267" s="1" t="str">
        <f>IF(AND(C267&gt;65,C267&lt;100),"YES","NO")</f>
        <v>NO</v>
      </c>
      <c r="J267" s="1">
        <f>J266+1</f>
        <v>263</v>
      </c>
      <c r="K267" s="1" t="s">
        <v>188</v>
      </c>
      <c r="L267" s="1" t="s">
        <v>187</v>
      </c>
      <c r="N267" s="3">
        <f>IF(M267="",0,(N$4*(101+(1000*LOG(M$4,10))-(1000*LOG(M267,10)))))</f>
        <v>0</v>
      </c>
      <c r="P267" s="3">
        <f>IF(O267="",0,(P$4*(101+(1000*LOG(O$4,10))-(1000*LOG(O267,10)))))</f>
        <v>0</v>
      </c>
      <c r="R267" s="5">
        <f>IF(Q267="",0,(R$4*(101+(1000*LOG(Q$4,10))-(1000*LOG(Q267,10)))))</f>
        <v>0</v>
      </c>
      <c r="T267" s="3">
        <f>IF(S267="",0,(T$4*(101+(1000*LOG(S$4,10))-(1000*LOG(S267,10)))))</f>
        <v>0</v>
      </c>
      <c r="V267" s="3">
        <f>IF(U267="",0,(V$4*(101+(1000*LOG(U$4,10))-(1000*LOG(U267,10)))))</f>
        <v>0</v>
      </c>
      <c r="X267" s="3">
        <f>IF(W267="",0,(X$4*(101+(1000*LOG(W$4,10))-(1000*LOG(W267,10)))))</f>
        <v>0</v>
      </c>
      <c r="Z267" s="3">
        <f>IF(Y267="",0,(Z$4*(101+(1000*LOG(Y$4,10))-(1000*LOG(Y267,10)))))</f>
        <v>0</v>
      </c>
      <c r="AB267" s="3">
        <f>IF(AA267="",0,(AB$4*(101+(1000*LOG(AA$4,10))-(1000*LOG(AA267,10)))))</f>
        <v>0</v>
      </c>
      <c r="AD267" s="3">
        <f>IF(AC267="",0,(AD$4*(101+(1000*LOG(AC$4,10))-(1000*LOG(AC267,10)))))</f>
        <v>0</v>
      </c>
      <c r="AF267" s="3">
        <f>IF(AE267="",0,(AF$4*(101+(1000*LOG(AE$4,10))-(1000*LOG(AE267,10)))))</f>
        <v>0</v>
      </c>
      <c r="AH267" s="3">
        <f>IF(AG267="",0,(AH$4*(101+(1000*LOG(AG$4,10))-(1000*LOG(AG267,10)))))</f>
        <v>0</v>
      </c>
      <c r="AJ267" s="3">
        <f>IF(AI267="",0,(AJ$4*(101+(1000*LOG(AI$4,10))-(1000*LOG(AI267,10)))))</f>
        <v>0</v>
      </c>
      <c r="AL267" s="3">
        <f>IF(AK267="",0,(AL$4*(101+(1000*LOG(AK$4,10))-(1000*LOG(AK267,10)))))</f>
        <v>0</v>
      </c>
      <c r="AN267" s="3">
        <f>IF(AM267="",0,(AN$4*(101+(1000*LOG(AM$4,10))-(1000*LOG(AM267,10)))))</f>
        <v>0</v>
      </c>
      <c r="AP267" s="3">
        <f>IF(AO267="",0,(AP$4*(101+(1000*LOG(AO$4,10))-(1000*LOG(AO267,10)))))</f>
        <v>0</v>
      </c>
      <c r="AQ267" s="3">
        <f>N267+P267+R267+T267+V267+X267+Z267+AB267+AD267+AF267+AH267+AJ267+AL267+AN267+AP267</f>
        <v>0</v>
      </c>
      <c r="AR267" s="6">
        <f>BL267</f>
        <v>0</v>
      </c>
      <c r="AS267" s="4" t="s">
        <v>626</v>
      </c>
      <c r="AT267" s="3">
        <f>IF(AS267="*",AR267*0.05,0)</f>
        <v>0</v>
      </c>
      <c r="AU267" s="7">
        <f>AR267+AT267</f>
        <v>0</v>
      </c>
      <c r="AV267" s="4" t="s">
        <v>27</v>
      </c>
      <c r="AW267" s="3">
        <f>N267</f>
        <v>0</v>
      </c>
      <c r="AX267" s="3">
        <f>P267</f>
        <v>0</v>
      </c>
      <c r="AY267" s="3">
        <f>R267</f>
        <v>0</v>
      </c>
      <c r="AZ267" s="3">
        <f>T267</f>
        <v>0</v>
      </c>
      <c r="BA267" s="3">
        <f>V267</f>
        <v>0</v>
      </c>
      <c r="BB267" s="3">
        <f>X267</f>
        <v>0</v>
      </c>
      <c r="BC267" s="3">
        <f>Z267</f>
        <v>0</v>
      </c>
      <c r="BD267" s="3">
        <f>AB267</f>
        <v>0</v>
      </c>
      <c r="BE267" s="3">
        <f>AD267</f>
        <v>0</v>
      </c>
      <c r="BF267" s="3">
        <f>AF267</f>
        <v>0</v>
      </c>
      <c r="BG267" s="3">
        <f>AH267</f>
        <v>0</v>
      </c>
      <c r="BH267" s="3">
        <f>AJ267</f>
        <v>0</v>
      </c>
      <c r="BI267" s="3">
        <f>AL267</f>
        <v>0</v>
      </c>
      <c r="BJ267" s="3">
        <f>AN267</f>
        <v>0</v>
      </c>
      <c r="BK267" s="3">
        <f>AP267</f>
        <v>0</v>
      </c>
      <c r="BL267" s="8">
        <f>(LARGE(AW267:BK267,1))+(LARGE(AW267:BK267,2))+(LARGE(AW267:BK267,3))+(LARGE(AW267:BK267,4))+(LARGE(AW267:BK267,5))</f>
        <v>0</v>
      </c>
    </row>
    <row r="268" spans="1:66" s="27" customFormat="1" ht="12">
      <c r="A268" s="4">
        <f>COUNTIF(AW268:BK268,"&gt;0")</f>
        <v>0</v>
      </c>
      <c r="B268" s="2">
        <v>1</v>
      </c>
      <c r="C268" s="3">
        <f>DATEDIF(B268,$C$4,"Y")</f>
        <v>118</v>
      </c>
      <c r="D268" s="1"/>
      <c r="E268" s="1" t="str">
        <f>IF(C268&lt;46,"YES","NO")</f>
        <v>NO</v>
      </c>
      <c r="F268" s="1" t="str">
        <f>IF(AND(C268&gt;45,C268&lt;66),"YES","NO")</f>
        <v>NO</v>
      </c>
      <c r="G268" s="1" t="str">
        <f>IF(AND(C268&gt;65,C268&lt;100),"YES","NO")</f>
        <v>NO</v>
      </c>
      <c r="H268" s="1"/>
      <c r="I268" s="1"/>
      <c r="J268" s="1">
        <f>J267+1</f>
        <v>264</v>
      </c>
      <c r="K268" s="1" t="s">
        <v>7</v>
      </c>
      <c r="L268" s="1" t="s">
        <v>298</v>
      </c>
      <c r="M268" s="4"/>
      <c r="N268" s="3">
        <f>IF(M268="",0,(N$4*(101+(1000*LOG(M$4,10))-(1000*LOG(M268,10)))))</f>
        <v>0</v>
      </c>
      <c r="O268" s="4"/>
      <c r="P268" s="3">
        <f>IF(O268="",0,(P$4*(101+(1000*LOG(O$4,10))-(1000*LOG(O268,10)))))</f>
        <v>0</v>
      </c>
      <c r="Q268" s="4"/>
      <c r="R268" s="5">
        <f>IF(Q268="",0,(R$4*(101+(1000*LOG(Q$4,10))-(1000*LOG(Q268,10)))))</f>
        <v>0</v>
      </c>
      <c r="S268" s="4"/>
      <c r="T268" s="3">
        <f>IF(S268="",0,(T$4*(101+(1000*LOG(S$4,10))-(1000*LOG(S268,10)))))</f>
        <v>0</v>
      </c>
      <c r="U268" s="4"/>
      <c r="V268" s="3">
        <f>IF(U268="",0,(V$4*(101+(1000*LOG(U$4,10))-(1000*LOG(U268,10)))))</f>
        <v>0</v>
      </c>
      <c r="W268" s="4"/>
      <c r="X268" s="3">
        <f>IF(W268="",0,(X$4*(101+(1000*LOG(W$4,10))-(1000*LOG(W268,10)))))</f>
        <v>0</v>
      </c>
      <c r="Y268" s="4"/>
      <c r="Z268" s="3">
        <f>IF(Y268="",0,(Z$4*(101+(1000*LOG(Y$4,10))-(1000*LOG(Y268,10)))))</f>
        <v>0</v>
      </c>
      <c r="AA268" s="4"/>
      <c r="AB268" s="3">
        <f>IF(AA268="",0,(AB$4*(101+(1000*LOG(AA$4,10))-(1000*LOG(AA268,10)))))</f>
        <v>0</v>
      </c>
      <c r="AC268" s="4"/>
      <c r="AD268" s="3">
        <f>IF(AC268="",0,(AD$4*(101+(1000*LOG(AC$4,10))-(1000*LOG(AC268,10)))))</f>
        <v>0</v>
      </c>
      <c r="AE268" s="4"/>
      <c r="AF268" s="3">
        <f>IF(AE268="",0,(AF$4*(101+(1000*LOG(AE$4,10))-(1000*LOG(AE268,10)))))</f>
        <v>0</v>
      </c>
      <c r="AG268" s="4"/>
      <c r="AH268" s="3">
        <f>IF(AG268="",0,(AH$4*(101+(1000*LOG(AG$4,10))-(1000*LOG(AG268,10)))))</f>
        <v>0</v>
      </c>
      <c r="AI268" s="4"/>
      <c r="AJ268" s="3">
        <f>IF(AI268="",0,(AJ$4*(101+(1000*LOG(AI$4,10))-(1000*LOG(AI268,10)))))</f>
        <v>0</v>
      </c>
      <c r="AK268" s="4"/>
      <c r="AL268" s="3">
        <f>IF(AK268="",0,(AL$4*(101+(1000*LOG(AK$4,10))-(1000*LOG(AK268,10)))))</f>
        <v>0</v>
      </c>
      <c r="AM268" s="4"/>
      <c r="AN268" s="3">
        <f>IF(AM268="",0,(AN$4*(101+(1000*LOG(AM$4,10))-(1000*LOG(AM268,10)))))</f>
        <v>0</v>
      </c>
      <c r="AO268" s="4"/>
      <c r="AP268" s="3">
        <f>IF(AO268="",0,(AP$4*(101+(1000*LOG(AO$4,10))-(1000*LOG(AO268,10)))))</f>
        <v>0</v>
      </c>
      <c r="AQ268" s="3">
        <f>N268+P268+R268+T268+V268+X268+Z268+AB268+AD268+AF268+AH268+AJ268+AL268+AN268+AP268</f>
        <v>0</v>
      </c>
      <c r="AR268" s="6">
        <f>BL268</f>
        <v>0</v>
      </c>
      <c r="AS268" s="4" t="s">
        <v>626</v>
      </c>
      <c r="AT268" s="3">
        <f>IF(AS268="*",AR268*0.05,0)</f>
        <v>0</v>
      </c>
      <c r="AU268" s="7">
        <f>AR268+AT268</f>
        <v>0</v>
      </c>
      <c r="AV268" s="4" t="s">
        <v>27</v>
      </c>
      <c r="AW268" s="3">
        <f>N268</f>
        <v>0</v>
      </c>
      <c r="AX268" s="3">
        <f>P268</f>
        <v>0</v>
      </c>
      <c r="AY268" s="3">
        <f>R268</f>
        <v>0</v>
      </c>
      <c r="AZ268" s="3">
        <f>T268</f>
        <v>0</v>
      </c>
      <c r="BA268" s="3">
        <f>V268</f>
        <v>0</v>
      </c>
      <c r="BB268" s="3">
        <f>X268</f>
        <v>0</v>
      </c>
      <c r="BC268" s="3">
        <f>Z268</f>
        <v>0</v>
      </c>
      <c r="BD268" s="3">
        <f>AB268</f>
        <v>0</v>
      </c>
      <c r="BE268" s="3">
        <f>AD268</f>
        <v>0</v>
      </c>
      <c r="BF268" s="3">
        <f>AF268</f>
        <v>0</v>
      </c>
      <c r="BG268" s="3">
        <f>AH268</f>
        <v>0</v>
      </c>
      <c r="BH268" s="3">
        <f>AJ268</f>
        <v>0</v>
      </c>
      <c r="BI268" s="3">
        <f>AL268</f>
        <v>0</v>
      </c>
      <c r="BJ268" s="3">
        <f>AN268</f>
        <v>0</v>
      </c>
      <c r="BK268" s="3">
        <f>AP268</f>
        <v>0</v>
      </c>
      <c r="BL268" s="8">
        <f>(LARGE(AW268:BK268,1))+(LARGE(AW268:BK268,2))+(LARGE(AW268:BK268,3))+(LARGE(AW268:BK268,4))+(LARGE(AW268:BK268,5))</f>
        <v>0</v>
      </c>
      <c r="BM268" s="4"/>
      <c r="BN268" s="4"/>
    </row>
    <row r="269" spans="1:66" s="27" customFormat="1" ht="12">
      <c r="A269" s="4">
        <f>COUNTIF(AW269:BK269,"&gt;0")</f>
        <v>0</v>
      </c>
      <c r="B269" s="2">
        <v>1</v>
      </c>
      <c r="C269" s="3">
        <f>DATEDIF(B269,$C$4,"Y")</f>
        <v>118</v>
      </c>
      <c r="D269" s="1"/>
      <c r="E269" s="1" t="str">
        <f>IF(C269&lt;46,"YES","NO")</f>
        <v>NO</v>
      </c>
      <c r="F269" s="1" t="str">
        <f>IF(AND(C269&gt;45,C269&lt;66),"YES","NO")</f>
        <v>NO</v>
      </c>
      <c r="G269" s="1" t="str">
        <f>IF(AND(C269&gt;65,C269&lt;100),"YES","NO")</f>
        <v>NO</v>
      </c>
      <c r="H269" s="1"/>
      <c r="I269" s="1"/>
      <c r="J269" s="1">
        <f>J268+1</f>
        <v>265</v>
      </c>
      <c r="K269" s="1" t="s">
        <v>155</v>
      </c>
      <c r="L269" s="1" t="s">
        <v>203</v>
      </c>
      <c r="M269" s="4"/>
      <c r="N269" s="3">
        <f>IF(M269="",0,(N$4*(101+(1000*LOG(M$4,10))-(1000*LOG(M269,10)))))</f>
        <v>0</v>
      </c>
      <c r="O269" s="4"/>
      <c r="P269" s="3">
        <f>IF(O269="",0,(P$4*(101+(1000*LOG(O$4,10))-(1000*LOG(O269,10)))))</f>
        <v>0</v>
      </c>
      <c r="Q269" s="4"/>
      <c r="R269" s="5">
        <f>IF(Q269="",0,(R$4*(101+(1000*LOG(Q$4,10))-(1000*LOG(Q269,10)))))</f>
        <v>0</v>
      </c>
      <c r="S269" s="4"/>
      <c r="T269" s="3">
        <f>IF(S269="",0,(T$4*(101+(1000*LOG(S$4,10))-(1000*LOG(S269,10)))))</f>
        <v>0</v>
      </c>
      <c r="U269" s="4"/>
      <c r="V269" s="3">
        <f>IF(U269="",0,(V$4*(101+(1000*LOG(U$4,10))-(1000*LOG(U269,10)))))</f>
        <v>0</v>
      </c>
      <c r="W269" s="4"/>
      <c r="X269" s="3">
        <f>IF(W269="",0,(X$4*(101+(1000*LOG(W$4,10))-(1000*LOG(W269,10)))))</f>
        <v>0</v>
      </c>
      <c r="Y269" s="4"/>
      <c r="Z269" s="3">
        <f>IF(Y269="",0,(Z$4*(101+(1000*LOG(Y$4,10))-(1000*LOG(Y269,10)))))</f>
        <v>0</v>
      </c>
      <c r="AA269" s="4"/>
      <c r="AB269" s="3">
        <f>IF(AA269="",0,(AB$4*(101+(1000*LOG(AA$4,10))-(1000*LOG(AA269,10)))))</f>
        <v>0</v>
      </c>
      <c r="AC269" s="4"/>
      <c r="AD269" s="3">
        <f>IF(AC269="",0,(AD$4*(101+(1000*LOG(AC$4,10))-(1000*LOG(AC269,10)))))</f>
        <v>0</v>
      </c>
      <c r="AE269" s="4"/>
      <c r="AF269" s="3">
        <f>IF(AE269="",0,(AF$4*(101+(1000*LOG(AE$4,10))-(1000*LOG(AE269,10)))))</f>
        <v>0</v>
      </c>
      <c r="AG269" s="4"/>
      <c r="AH269" s="3">
        <f>IF(AG269="",0,(AH$4*(101+(1000*LOG(AG$4,10))-(1000*LOG(AG269,10)))))</f>
        <v>0</v>
      </c>
      <c r="AI269" s="4"/>
      <c r="AJ269" s="3">
        <f>IF(AI269="",0,(AJ$4*(101+(1000*LOG(AI$4,10))-(1000*LOG(AI269,10)))))</f>
        <v>0</v>
      </c>
      <c r="AK269" s="4"/>
      <c r="AL269" s="3">
        <f>IF(AK269="",0,(AL$4*(101+(1000*LOG(AK$4,10))-(1000*LOG(AK269,10)))))</f>
        <v>0</v>
      </c>
      <c r="AM269" s="4"/>
      <c r="AN269" s="3">
        <f>IF(AM269="",0,(AN$4*(101+(1000*LOG(AM$4,10))-(1000*LOG(AM269,10)))))</f>
        <v>0</v>
      </c>
      <c r="AO269" s="4"/>
      <c r="AP269" s="3">
        <f>IF(AO269="",0,(AP$4*(101+(1000*LOG(AO$4,10))-(1000*LOG(AO269,10)))))</f>
        <v>0</v>
      </c>
      <c r="AQ269" s="3">
        <f>N269+P269+R269+T269+V269+X269+Z269+AB269+AD269+AF269+AH269+AJ269+AL269+AN269+AP269</f>
        <v>0</v>
      </c>
      <c r="AR269" s="6">
        <f>BL269</f>
        <v>0</v>
      </c>
      <c r="AS269" s="4" t="s">
        <v>626</v>
      </c>
      <c r="AT269" s="3">
        <f>IF(AS269="*",AR269*0.05,0)</f>
        <v>0</v>
      </c>
      <c r="AU269" s="7">
        <f>AR269+AT269</f>
        <v>0</v>
      </c>
      <c r="AV269" s="4" t="s">
        <v>27</v>
      </c>
      <c r="AW269" s="3">
        <f>N269</f>
        <v>0</v>
      </c>
      <c r="AX269" s="3">
        <f>P269</f>
        <v>0</v>
      </c>
      <c r="AY269" s="3">
        <f>R269</f>
        <v>0</v>
      </c>
      <c r="AZ269" s="3">
        <f>T269</f>
        <v>0</v>
      </c>
      <c r="BA269" s="3">
        <f>V269</f>
        <v>0</v>
      </c>
      <c r="BB269" s="3">
        <f>X269</f>
        <v>0</v>
      </c>
      <c r="BC269" s="3">
        <f>Z269</f>
        <v>0</v>
      </c>
      <c r="BD269" s="3">
        <f>AB269</f>
        <v>0</v>
      </c>
      <c r="BE269" s="3">
        <f>AD269</f>
        <v>0</v>
      </c>
      <c r="BF269" s="3">
        <f>AF269</f>
        <v>0</v>
      </c>
      <c r="BG269" s="3">
        <f>AH269</f>
        <v>0</v>
      </c>
      <c r="BH269" s="3">
        <f>AJ269</f>
        <v>0</v>
      </c>
      <c r="BI269" s="3">
        <f>AL269</f>
        <v>0</v>
      </c>
      <c r="BJ269" s="3">
        <f>AN269</f>
        <v>0</v>
      </c>
      <c r="BK269" s="3">
        <f>AP269</f>
        <v>0</v>
      </c>
      <c r="BL269" s="8">
        <f>(LARGE(AW269:BK269,1))+(LARGE(AW269:BK269,2))+(LARGE(AW269:BK269,3))+(LARGE(AW269:BK269,4))+(LARGE(AW269:BK269,5))</f>
        <v>0</v>
      </c>
      <c r="BM269" s="4"/>
      <c r="BN269" s="4"/>
    </row>
    <row r="270" spans="1:66" s="27" customFormat="1" ht="12">
      <c r="A270" s="4">
        <f>COUNTIF(AW270:BK270,"&gt;0")</f>
        <v>0</v>
      </c>
      <c r="B270" s="2">
        <v>1</v>
      </c>
      <c r="C270" s="3">
        <f>DATEDIF(B270,$C$4,"Y")</f>
        <v>118</v>
      </c>
      <c r="D270" s="1"/>
      <c r="E270" s="1" t="str">
        <f>IF(C270&lt;46,"YES","NO")</f>
        <v>NO</v>
      </c>
      <c r="F270" s="1" t="str">
        <f>IF(AND(C270&gt;45,C270&lt;66),"YES","NO")</f>
        <v>NO</v>
      </c>
      <c r="G270" s="1" t="str">
        <f>IF(AND(C270&gt;65,C270&lt;100),"YES","NO")</f>
        <v>NO</v>
      </c>
      <c r="H270" s="1"/>
      <c r="I270" s="1"/>
      <c r="J270" s="1">
        <f>J269+1</f>
        <v>266</v>
      </c>
      <c r="K270" s="1" t="s">
        <v>190</v>
      </c>
      <c r="L270" s="1" t="s">
        <v>105</v>
      </c>
      <c r="M270" s="4"/>
      <c r="N270" s="3">
        <f>IF(M270="",0,(N$4*(101+(1000*LOG(M$4,10))-(1000*LOG(M270,10)))))</f>
        <v>0</v>
      </c>
      <c r="O270" s="4"/>
      <c r="P270" s="3">
        <f>IF(O270="",0,(P$4*(101+(1000*LOG(O$4,10))-(1000*LOG(O270,10)))))</f>
        <v>0</v>
      </c>
      <c r="Q270" s="4"/>
      <c r="R270" s="5">
        <f>IF(Q270="",0,(R$4*(101+(1000*LOG(Q$4,10))-(1000*LOG(Q270,10)))))</f>
        <v>0</v>
      </c>
      <c r="S270" s="4"/>
      <c r="T270" s="3">
        <f>IF(S270="",0,(T$4*(101+(1000*LOG(S$4,10))-(1000*LOG(S270,10)))))</f>
        <v>0</v>
      </c>
      <c r="U270" s="4"/>
      <c r="V270" s="3">
        <f>IF(U270="",0,(V$4*(101+(1000*LOG(U$4,10))-(1000*LOG(U270,10)))))</f>
        <v>0</v>
      </c>
      <c r="W270" s="4"/>
      <c r="X270" s="3">
        <f>IF(W270="",0,(X$4*(101+(1000*LOG(W$4,10))-(1000*LOG(W270,10)))))</f>
        <v>0</v>
      </c>
      <c r="Y270" s="4"/>
      <c r="Z270" s="3">
        <f>IF(Y270="",0,(Z$4*(101+(1000*LOG(Y$4,10))-(1000*LOG(Y270,10)))))</f>
        <v>0</v>
      </c>
      <c r="AA270" s="4"/>
      <c r="AB270" s="3">
        <f>IF(AA270="",0,(AB$4*(101+(1000*LOG(AA$4,10))-(1000*LOG(AA270,10)))))</f>
        <v>0</v>
      </c>
      <c r="AC270" s="4"/>
      <c r="AD270" s="3">
        <f>IF(AC270="",0,(AD$4*(101+(1000*LOG(AC$4,10))-(1000*LOG(AC270,10)))))</f>
        <v>0</v>
      </c>
      <c r="AE270" s="4"/>
      <c r="AF270" s="3">
        <f>IF(AE270="",0,(AF$4*(101+(1000*LOG(AE$4,10))-(1000*LOG(AE270,10)))))</f>
        <v>0</v>
      </c>
      <c r="AG270" s="4"/>
      <c r="AH270" s="3">
        <f>IF(AG270="",0,(AH$4*(101+(1000*LOG(AG$4,10))-(1000*LOG(AG270,10)))))</f>
        <v>0</v>
      </c>
      <c r="AI270" s="4"/>
      <c r="AJ270" s="3">
        <f>IF(AI270="",0,(AJ$4*(101+(1000*LOG(AI$4,10))-(1000*LOG(AI270,10)))))</f>
        <v>0</v>
      </c>
      <c r="AK270" s="4"/>
      <c r="AL270" s="3">
        <f>IF(AK270="",0,(AL$4*(101+(1000*LOG(AK$4,10))-(1000*LOG(AK270,10)))))</f>
        <v>0</v>
      </c>
      <c r="AM270" s="4"/>
      <c r="AN270" s="3">
        <f>IF(AM270="",0,(AN$4*(101+(1000*LOG(AM$4,10))-(1000*LOG(AM270,10)))))</f>
        <v>0</v>
      </c>
      <c r="AO270" s="4"/>
      <c r="AP270" s="3">
        <f>IF(AO270="",0,(AP$4*(101+(1000*LOG(AO$4,10))-(1000*LOG(AO270,10)))))</f>
        <v>0</v>
      </c>
      <c r="AQ270" s="3">
        <f>N270+P270+R270+T270+V270+X270+Z270+AB270+AD270+AF270+AH270+AJ270+AL270+AN270+AP270</f>
        <v>0</v>
      </c>
      <c r="AR270" s="6">
        <f>BL270</f>
        <v>0</v>
      </c>
      <c r="AS270" s="4" t="s">
        <v>626</v>
      </c>
      <c r="AT270" s="3">
        <f>IF(AS270="*",AR270*0.05,0)</f>
        <v>0</v>
      </c>
      <c r="AU270" s="7">
        <f>AR270+AT270</f>
        <v>0</v>
      </c>
      <c r="AV270" s="4" t="s">
        <v>27</v>
      </c>
      <c r="AW270" s="3">
        <f>N270</f>
        <v>0</v>
      </c>
      <c r="AX270" s="3">
        <f>P270</f>
        <v>0</v>
      </c>
      <c r="AY270" s="3">
        <f>R270</f>
        <v>0</v>
      </c>
      <c r="AZ270" s="3">
        <f>T270</f>
        <v>0</v>
      </c>
      <c r="BA270" s="3">
        <f>V270</f>
        <v>0</v>
      </c>
      <c r="BB270" s="3">
        <f>X270</f>
        <v>0</v>
      </c>
      <c r="BC270" s="3">
        <f>Z270</f>
        <v>0</v>
      </c>
      <c r="BD270" s="3">
        <f>AB270</f>
        <v>0</v>
      </c>
      <c r="BE270" s="3">
        <f>AD270</f>
        <v>0</v>
      </c>
      <c r="BF270" s="3">
        <f>AF270</f>
        <v>0</v>
      </c>
      <c r="BG270" s="3">
        <f>AH270</f>
        <v>0</v>
      </c>
      <c r="BH270" s="3">
        <f>AJ270</f>
        <v>0</v>
      </c>
      <c r="BI270" s="3">
        <f>AL270</f>
        <v>0</v>
      </c>
      <c r="BJ270" s="3">
        <f>AN270</f>
        <v>0</v>
      </c>
      <c r="BK270" s="3">
        <f>AP270</f>
        <v>0</v>
      </c>
      <c r="BL270" s="8">
        <f>(LARGE(AW270:BK270,1))+(LARGE(AW270:BK270,2))+(LARGE(AW270:BK270,3))+(LARGE(AW270:BK270,4))+(LARGE(AW270:BK270,5))</f>
        <v>0</v>
      </c>
      <c r="BM270" s="4"/>
      <c r="BN270" s="4"/>
    </row>
    <row r="271" spans="1:66" s="27" customFormat="1" ht="12">
      <c r="A271" s="4">
        <f>COUNTIF(AW271:BK271,"&gt;0")</f>
        <v>0</v>
      </c>
      <c r="B271" s="2">
        <v>1</v>
      </c>
      <c r="C271" s="3">
        <f>DATEDIF(B271,$C$4,"Y")</f>
        <v>118</v>
      </c>
      <c r="D271" s="1"/>
      <c r="E271" s="1" t="str">
        <f>IF(C271&lt;46,"YES","NO")</f>
        <v>NO</v>
      </c>
      <c r="F271" s="1" t="str">
        <f>IF(AND(C271&gt;45,C271&lt;66),"YES","NO")</f>
        <v>NO</v>
      </c>
      <c r="G271" s="1" t="str">
        <f>IF(AND(C271&gt;65,C271&lt;100),"YES","NO")</f>
        <v>NO</v>
      </c>
      <c r="H271" s="1"/>
      <c r="I271" s="1"/>
      <c r="J271" s="1">
        <f>J270+1</f>
        <v>267</v>
      </c>
      <c r="K271" s="1" t="s">
        <v>385</v>
      </c>
      <c r="L271" s="1" t="s">
        <v>64</v>
      </c>
      <c r="M271" s="4"/>
      <c r="N271" s="3">
        <f>IF(M271="",0,(N$4*(101+(1000*LOG(M$4,10))-(1000*LOG(M271,10)))))</f>
        <v>0</v>
      </c>
      <c r="O271" s="4"/>
      <c r="P271" s="3">
        <f>IF(O271="",0,(P$4*(101+(1000*LOG(O$4,10))-(1000*LOG(O271,10)))))</f>
        <v>0</v>
      </c>
      <c r="Q271" s="4"/>
      <c r="R271" s="5">
        <f>IF(Q271="",0,(R$4*(101+(1000*LOG(Q$4,10))-(1000*LOG(Q271,10)))))</f>
        <v>0</v>
      </c>
      <c r="S271" s="4"/>
      <c r="T271" s="3">
        <f>IF(S271="",0,(T$4*(101+(1000*LOG(S$4,10))-(1000*LOG(S271,10)))))</f>
        <v>0</v>
      </c>
      <c r="U271" s="4"/>
      <c r="V271" s="3">
        <f>IF(U271="",0,(V$4*(101+(1000*LOG(U$4,10))-(1000*LOG(U271,10)))))</f>
        <v>0</v>
      </c>
      <c r="W271" s="4"/>
      <c r="X271" s="3">
        <f>IF(W271="",0,(X$4*(101+(1000*LOG(W$4,10))-(1000*LOG(W271,10)))))</f>
        <v>0</v>
      </c>
      <c r="Y271" s="4"/>
      <c r="Z271" s="3">
        <f>IF(Y271="",0,(Z$4*(101+(1000*LOG(Y$4,10))-(1000*LOG(Y271,10)))))</f>
        <v>0</v>
      </c>
      <c r="AA271" s="4"/>
      <c r="AB271" s="3">
        <f>IF(AA271="",0,(AB$4*(101+(1000*LOG(AA$4,10))-(1000*LOG(AA271,10)))))</f>
        <v>0</v>
      </c>
      <c r="AC271" s="4"/>
      <c r="AD271" s="3">
        <f>IF(AC271="",0,(AD$4*(101+(1000*LOG(AC$4,10))-(1000*LOG(AC271,10)))))</f>
        <v>0</v>
      </c>
      <c r="AE271" s="4"/>
      <c r="AF271" s="3">
        <f>IF(AE271="",0,(AF$4*(101+(1000*LOG(AE$4,10))-(1000*LOG(AE271,10)))))</f>
        <v>0</v>
      </c>
      <c r="AG271" s="4"/>
      <c r="AH271" s="3">
        <f>IF(AG271="",0,(AH$4*(101+(1000*LOG(AG$4,10))-(1000*LOG(AG271,10)))))</f>
        <v>0</v>
      </c>
      <c r="AI271" s="4"/>
      <c r="AJ271" s="3">
        <f>IF(AI271="",0,(AJ$4*(101+(1000*LOG(AI$4,10))-(1000*LOG(AI271,10)))))</f>
        <v>0</v>
      </c>
      <c r="AK271" s="4"/>
      <c r="AL271" s="3">
        <f>IF(AK271="",0,(AL$4*(101+(1000*LOG(AK$4,10))-(1000*LOG(AK271,10)))))</f>
        <v>0</v>
      </c>
      <c r="AM271" s="4"/>
      <c r="AN271" s="3">
        <f>IF(AM271="",0,(AN$4*(101+(1000*LOG(AM$4,10))-(1000*LOG(AM271,10)))))</f>
        <v>0</v>
      </c>
      <c r="AO271" s="4"/>
      <c r="AP271" s="3">
        <f>IF(AO271="",0,(AP$4*(101+(1000*LOG(AO$4,10))-(1000*LOG(AO271,10)))))</f>
        <v>0</v>
      </c>
      <c r="AQ271" s="3">
        <f>N271+P271+R271+T271+V271+X271+Z271+AB271+AD271+AF271+AH271+AJ271+AL271+AN271+AP271</f>
        <v>0</v>
      </c>
      <c r="AR271" s="6">
        <f>BL271</f>
        <v>0</v>
      </c>
      <c r="AS271" s="4" t="s">
        <v>626</v>
      </c>
      <c r="AT271" s="3">
        <f>IF(AS271="*",AR271*0.05,0)</f>
        <v>0</v>
      </c>
      <c r="AU271" s="7">
        <f>AR271+AT271</f>
        <v>0</v>
      </c>
      <c r="AV271" s="4" t="s">
        <v>27</v>
      </c>
      <c r="AW271" s="3">
        <f>N271</f>
        <v>0</v>
      </c>
      <c r="AX271" s="3">
        <f>P271</f>
        <v>0</v>
      </c>
      <c r="AY271" s="3">
        <f>R271</f>
        <v>0</v>
      </c>
      <c r="AZ271" s="3">
        <f>T271</f>
        <v>0</v>
      </c>
      <c r="BA271" s="3">
        <f>V271</f>
        <v>0</v>
      </c>
      <c r="BB271" s="3">
        <f>X271</f>
        <v>0</v>
      </c>
      <c r="BC271" s="3">
        <f>Z271</f>
        <v>0</v>
      </c>
      <c r="BD271" s="3">
        <f>AB271</f>
        <v>0</v>
      </c>
      <c r="BE271" s="3">
        <f>AD271</f>
        <v>0</v>
      </c>
      <c r="BF271" s="3">
        <f>AF271</f>
        <v>0</v>
      </c>
      <c r="BG271" s="3">
        <f>AH271</f>
        <v>0</v>
      </c>
      <c r="BH271" s="3">
        <f>AJ271</f>
        <v>0</v>
      </c>
      <c r="BI271" s="3">
        <f>AL271</f>
        <v>0</v>
      </c>
      <c r="BJ271" s="3">
        <f>AN271</f>
        <v>0</v>
      </c>
      <c r="BK271" s="3">
        <f>AP271</f>
        <v>0</v>
      </c>
      <c r="BL271" s="8">
        <f>(LARGE(AW271:BK271,1))+(LARGE(AW271:BK271,2))+(LARGE(AW271:BK271,3))+(LARGE(AW271:BK271,4))+(LARGE(AW271:BK271,5))</f>
        <v>0</v>
      </c>
      <c r="BM271" s="4"/>
      <c r="BN271" s="4"/>
    </row>
    <row r="272" spans="1:66" s="27" customFormat="1" ht="12">
      <c r="A272" s="4">
        <f>COUNTIF(AW272:BK272,"&gt;0")</f>
        <v>0</v>
      </c>
      <c r="B272" s="2">
        <v>1</v>
      </c>
      <c r="C272" s="3">
        <f>DATEDIF(B272,$C$4,"Y")</f>
        <v>118</v>
      </c>
      <c r="D272" s="1"/>
      <c r="E272" s="1" t="str">
        <f>IF(C272&lt;46,"YES","NO")</f>
        <v>NO</v>
      </c>
      <c r="F272" s="1" t="str">
        <f>IF(AND(C272&gt;45,C272&lt;66),"YES","NO")</f>
        <v>NO</v>
      </c>
      <c r="G272" s="1" t="str">
        <f>IF(AND(C272&gt;65,C272&lt;100),"YES","NO")</f>
        <v>NO</v>
      </c>
      <c r="H272" s="1"/>
      <c r="I272" s="1"/>
      <c r="J272" s="1">
        <f>J271+1</f>
        <v>268</v>
      </c>
      <c r="K272" s="1" t="s">
        <v>385</v>
      </c>
      <c r="L272" s="1" t="s">
        <v>484</v>
      </c>
      <c r="M272" s="4"/>
      <c r="N272" s="3">
        <f>IF(M272="",0,(N$4*(101+(1000*LOG(M$4,10))-(1000*LOG(M272,10)))))</f>
        <v>0</v>
      </c>
      <c r="O272" s="4"/>
      <c r="P272" s="3">
        <f>IF(O272="",0,(P$4*(101+(1000*LOG(O$4,10))-(1000*LOG(O272,10)))))</f>
        <v>0</v>
      </c>
      <c r="Q272" s="4"/>
      <c r="R272" s="5">
        <f>IF(Q272="",0,(R$4*(101+(1000*LOG(Q$4,10))-(1000*LOG(Q272,10)))))</f>
        <v>0</v>
      </c>
      <c r="S272" s="4"/>
      <c r="T272" s="3">
        <f>IF(S272="",0,(T$4*(101+(1000*LOG(S$4,10))-(1000*LOG(S272,10)))))</f>
        <v>0</v>
      </c>
      <c r="U272" s="4"/>
      <c r="V272" s="3">
        <f>IF(U272="",0,(V$4*(101+(1000*LOG(U$4,10))-(1000*LOG(U272,10)))))</f>
        <v>0</v>
      </c>
      <c r="W272" s="4"/>
      <c r="X272" s="3">
        <f>IF(W272="",0,(X$4*(101+(1000*LOG(W$4,10))-(1000*LOG(W272,10)))))</f>
        <v>0</v>
      </c>
      <c r="Y272" s="4"/>
      <c r="Z272" s="3">
        <f>IF(Y272="",0,(Z$4*(101+(1000*LOG(Y$4,10))-(1000*LOG(Y272,10)))))</f>
        <v>0</v>
      </c>
      <c r="AA272" s="4"/>
      <c r="AB272" s="3">
        <f>IF(AA272="",0,(AB$4*(101+(1000*LOG(AA$4,10))-(1000*LOG(AA272,10)))))</f>
        <v>0</v>
      </c>
      <c r="AC272" s="4"/>
      <c r="AD272" s="3">
        <f>IF(AC272="",0,(AD$4*(101+(1000*LOG(AC$4,10))-(1000*LOG(AC272,10)))))</f>
        <v>0</v>
      </c>
      <c r="AE272" s="4"/>
      <c r="AF272" s="3">
        <f>IF(AE272="",0,(AF$4*(101+(1000*LOG(AE$4,10))-(1000*LOG(AE272,10)))))</f>
        <v>0</v>
      </c>
      <c r="AG272" s="4"/>
      <c r="AH272" s="3">
        <f>IF(AG272="",0,(AH$4*(101+(1000*LOG(AG$4,10))-(1000*LOG(AG272,10)))))</f>
        <v>0</v>
      </c>
      <c r="AI272" s="4"/>
      <c r="AJ272" s="3">
        <f>IF(AI272="",0,(AJ$4*(101+(1000*LOG(AI$4,10))-(1000*LOG(AI272,10)))))</f>
        <v>0</v>
      </c>
      <c r="AK272" s="4"/>
      <c r="AL272" s="3">
        <f>IF(AK272="",0,(AL$4*(101+(1000*LOG(AK$4,10))-(1000*LOG(AK272,10)))))</f>
        <v>0</v>
      </c>
      <c r="AM272" s="4"/>
      <c r="AN272" s="3">
        <f>IF(AM272="",0,(AN$4*(101+(1000*LOG(AM$4,10))-(1000*LOG(AM272,10)))))</f>
        <v>0</v>
      </c>
      <c r="AO272" s="4"/>
      <c r="AP272" s="3">
        <f>IF(AO272="",0,(AP$4*(101+(1000*LOG(AO$4,10))-(1000*LOG(AO272,10)))))</f>
        <v>0</v>
      </c>
      <c r="AQ272" s="3">
        <f>N272+P272+R272+T272+V272+X272+Z272+AB272+AD272+AF272+AH272+AJ272+AL272+AN272+AP272</f>
        <v>0</v>
      </c>
      <c r="AR272" s="6">
        <f>BL272</f>
        <v>0</v>
      </c>
      <c r="AS272" s="4" t="s">
        <v>626</v>
      </c>
      <c r="AT272" s="3">
        <f>IF(AS272="*",AR272*0.05,0)</f>
        <v>0</v>
      </c>
      <c r="AU272" s="7">
        <f>AR272+AT272</f>
        <v>0</v>
      </c>
      <c r="AV272" s="4" t="s">
        <v>27</v>
      </c>
      <c r="AW272" s="3">
        <f>N272</f>
        <v>0</v>
      </c>
      <c r="AX272" s="3">
        <f>P272</f>
        <v>0</v>
      </c>
      <c r="AY272" s="3">
        <f>R272</f>
        <v>0</v>
      </c>
      <c r="AZ272" s="3">
        <f>T272</f>
        <v>0</v>
      </c>
      <c r="BA272" s="3">
        <f>V272</f>
        <v>0</v>
      </c>
      <c r="BB272" s="3">
        <f>X272</f>
        <v>0</v>
      </c>
      <c r="BC272" s="3">
        <f>Z272</f>
        <v>0</v>
      </c>
      <c r="BD272" s="3">
        <f>AB272</f>
        <v>0</v>
      </c>
      <c r="BE272" s="3">
        <f>AD272</f>
        <v>0</v>
      </c>
      <c r="BF272" s="3">
        <f>AF272</f>
        <v>0</v>
      </c>
      <c r="BG272" s="3">
        <f>AH272</f>
        <v>0</v>
      </c>
      <c r="BH272" s="3">
        <f>AJ272</f>
        <v>0</v>
      </c>
      <c r="BI272" s="3">
        <f>AL272</f>
        <v>0</v>
      </c>
      <c r="BJ272" s="3">
        <f>AN272</f>
        <v>0</v>
      </c>
      <c r="BK272" s="3">
        <f>AP272</f>
        <v>0</v>
      </c>
      <c r="BL272" s="8">
        <f>(LARGE(AW272:BK272,1))+(LARGE(AW272:BK272,2))+(LARGE(AW272:BK272,3))+(LARGE(AW272:BK272,4))+(LARGE(AW272:BK272,5))</f>
        <v>0</v>
      </c>
      <c r="BM272" s="4"/>
      <c r="BN272" s="4"/>
    </row>
    <row r="273" spans="1:66" s="27" customFormat="1" ht="12">
      <c r="A273" s="4">
        <f>COUNTIF(AW273:BK273,"&gt;0")</f>
        <v>0</v>
      </c>
      <c r="B273" s="2">
        <v>1</v>
      </c>
      <c r="C273" s="3">
        <f>DATEDIF(B273,$C$4,"Y")</f>
        <v>118</v>
      </c>
      <c r="D273" s="1"/>
      <c r="E273" s="1" t="str">
        <f>IF(C273&lt;46,"YES","NO")</f>
        <v>NO</v>
      </c>
      <c r="F273" s="1" t="str">
        <f>IF(AND(C273&gt;45,C273&lt;66),"YES","NO")</f>
        <v>NO</v>
      </c>
      <c r="G273" s="1" t="str">
        <f>IF(AND(C273&gt;65,C273&lt;100),"YES","NO")</f>
        <v>NO</v>
      </c>
      <c r="H273" s="1"/>
      <c r="I273" s="1"/>
      <c r="J273" s="1">
        <f>J272+1</f>
        <v>269</v>
      </c>
      <c r="K273" s="1" t="s">
        <v>391</v>
      </c>
      <c r="L273" s="1" t="s">
        <v>392</v>
      </c>
      <c r="M273" s="4"/>
      <c r="N273" s="3">
        <f>IF(M273="",0,(N$4*(101+(1000*LOG(M$4,10))-(1000*LOG(M273,10)))))</f>
        <v>0</v>
      </c>
      <c r="O273" s="4"/>
      <c r="P273" s="3">
        <f>IF(O273="",0,(P$4*(101+(1000*LOG(O$4,10))-(1000*LOG(O273,10)))))</f>
        <v>0</v>
      </c>
      <c r="Q273" s="4"/>
      <c r="R273" s="5">
        <f>IF(Q273="",0,(R$4*(101+(1000*LOG(Q$4,10))-(1000*LOG(Q273,10)))))</f>
        <v>0</v>
      </c>
      <c r="S273" s="4"/>
      <c r="T273" s="3">
        <f>IF(S273="",0,(T$4*(101+(1000*LOG(S$4,10))-(1000*LOG(S273,10)))))</f>
        <v>0</v>
      </c>
      <c r="U273" s="4"/>
      <c r="V273" s="3">
        <f>IF(U273="",0,(V$4*(101+(1000*LOG(U$4,10))-(1000*LOG(U273,10)))))</f>
        <v>0</v>
      </c>
      <c r="W273" s="4"/>
      <c r="X273" s="3">
        <f>IF(W273="",0,(X$4*(101+(1000*LOG(W$4,10))-(1000*LOG(W273,10)))))</f>
        <v>0</v>
      </c>
      <c r="Y273" s="4"/>
      <c r="Z273" s="3">
        <f>IF(Y273="",0,(Z$4*(101+(1000*LOG(Y$4,10))-(1000*LOG(Y273,10)))))</f>
        <v>0</v>
      </c>
      <c r="AA273" s="4"/>
      <c r="AB273" s="3">
        <f>IF(AA273="",0,(AB$4*(101+(1000*LOG(AA$4,10))-(1000*LOG(AA273,10)))))</f>
        <v>0</v>
      </c>
      <c r="AC273" s="4"/>
      <c r="AD273" s="3">
        <f>IF(AC273="",0,(AD$4*(101+(1000*LOG(AC$4,10))-(1000*LOG(AC273,10)))))</f>
        <v>0</v>
      </c>
      <c r="AE273" s="4"/>
      <c r="AF273" s="3">
        <f>IF(AE273="",0,(AF$4*(101+(1000*LOG(AE$4,10))-(1000*LOG(AE273,10)))))</f>
        <v>0</v>
      </c>
      <c r="AG273" s="4"/>
      <c r="AH273" s="3">
        <f>IF(AG273="",0,(AH$4*(101+(1000*LOG(AG$4,10))-(1000*LOG(AG273,10)))))</f>
        <v>0</v>
      </c>
      <c r="AI273" s="4"/>
      <c r="AJ273" s="3">
        <f>IF(AI273="",0,(AJ$4*(101+(1000*LOG(AI$4,10))-(1000*LOG(AI273,10)))))</f>
        <v>0</v>
      </c>
      <c r="AK273" s="4"/>
      <c r="AL273" s="3">
        <f>IF(AK273="",0,(AL$4*(101+(1000*LOG(AK$4,10))-(1000*LOG(AK273,10)))))</f>
        <v>0</v>
      </c>
      <c r="AM273" s="4"/>
      <c r="AN273" s="3">
        <f>IF(AM273="",0,(AN$4*(101+(1000*LOG(AM$4,10))-(1000*LOG(AM273,10)))))</f>
        <v>0</v>
      </c>
      <c r="AO273" s="4"/>
      <c r="AP273" s="3">
        <f>IF(AO273="",0,(AP$4*(101+(1000*LOG(AO$4,10))-(1000*LOG(AO273,10)))))</f>
        <v>0</v>
      </c>
      <c r="AQ273" s="3">
        <f>N273+P273+R273+T273+V273+X273+Z273+AB273+AD273+AF273+AH273+AJ273+AL273+AN273+AP273</f>
        <v>0</v>
      </c>
      <c r="AR273" s="6">
        <f>BL273</f>
        <v>0</v>
      </c>
      <c r="AS273" s="4" t="s">
        <v>626</v>
      </c>
      <c r="AT273" s="3">
        <f>IF(AS273="*",AR273*0.05,0)</f>
        <v>0</v>
      </c>
      <c r="AU273" s="7">
        <f>AR273+AT273</f>
        <v>0</v>
      </c>
      <c r="AV273" s="4" t="s">
        <v>27</v>
      </c>
      <c r="AW273" s="3">
        <f>N273</f>
        <v>0</v>
      </c>
      <c r="AX273" s="3">
        <f>P273</f>
        <v>0</v>
      </c>
      <c r="AY273" s="3">
        <f>R273</f>
        <v>0</v>
      </c>
      <c r="AZ273" s="3">
        <f>T273</f>
        <v>0</v>
      </c>
      <c r="BA273" s="3">
        <f>V273</f>
        <v>0</v>
      </c>
      <c r="BB273" s="3">
        <f>X273</f>
        <v>0</v>
      </c>
      <c r="BC273" s="3">
        <f>Z273</f>
        <v>0</v>
      </c>
      <c r="BD273" s="3">
        <f>AB273</f>
        <v>0</v>
      </c>
      <c r="BE273" s="3">
        <f>AD273</f>
        <v>0</v>
      </c>
      <c r="BF273" s="3">
        <f>AF273</f>
        <v>0</v>
      </c>
      <c r="BG273" s="3">
        <f>AH273</f>
        <v>0</v>
      </c>
      <c r="BH273" s="3">
        <f>AJ273</f>
        <v>0</v>
      </c>
      <c r="BI273" s="3">
        <f>AL273</f>
        <v>0</v>
      </c>
      <c r="BJ273" s="3">
        <f>AN273</f>
        <v>0</v>
      </c>
      <c r="BK273" s="3">
        <f>AP273</f>
        <v>0</v>
      </c>
      <c r="BL273" s="8">
        <f>(LARGE(AW273:BK273,1))+(LARGE(AW273:BK273,2))+(LARGE(AW273:BK273,3))+(LARGE(AW273:BK273,4))+(LARGE(AW273:BK273,5))</f>
        <v>0</v>
      </c>
      <c r="BM273" s="4"/>
      <c r="BN273" s="4"/>
    </row>
    <row r="274" spans="1:66" s="27" customFormat="1" ht="12">
      <c r="A274" s="4">
        <f>COUNTIF(AW274:BK274,"&gt;0")</f>
        <v>0</v>
      </c>
      <c r="B274" s="2">
        <v>1</v>
      </c>
      <c r="C274" s="3">
        <f>DATEDIF(B274,$C$4,"Y")</f>
        <v>118</v>
      </c>
      <c r="D274" s="1"/>
      <c r="E274" s="1" t="str">
        <f>IF(C274&lt;46,"YES","NO")</f>
        <v>NO</v>
      </c>
      <c r="F274" s="1" t="str">
        <f>IF(AND(C274&gt;45,C274&lt;66),"YES","NO")</f>
        <v>NO</v>
      </c>
      <c r="G274" s="1" t="str">
        <f>IF(AND(C274&gt;65,C274&lt;100),"YES","NO")</f>
        <v>NO</v>
      </c>
      <c r="H274" s="1"/>
      <c r="I274" s="1"/>
      <c r="J274" s="1">
        <f>J273+1</f>
        <v>270</v>
      </c>
      <c r="K274" s="1" t="s">
        <v>153</v>
      </c>
      <c r="L274" s="1" t="s">
        <v>152</v>
      </c>
      <c r="M274" s="4"/>
      <c r="N274" s="3">
        <f>IF(M274="",0,(N$4*(101+(1000*LOG(M$4,10))-(1000*LOG(M274,10)))))</f>
        <v>0</v>
      </c>
      <c r="O274" s="4"/>
      <c r="P274" s="3">
        <f>IF(O274="",0,(P$4*(101+(1000*LOG(O$4,10))-(1000*LOG(O274,10)))))</f>
        <v>0</v>
      </c>
      <c r="Q274" s="4"/>
      <c r="R274" s="5">
        <f>IF(Q274="",0,(R$4*(101+(1000*LOG(Q$4,10))-(1000*LOG(Q274,10)))))</f>
        <v>0</v>
      </c>
      <c r="S274" s="4"/>
      <c r="T274" s="3">
        <f>IF(S274="",0,(T$4*(101+(1000*LOG(S$4,10))-(1000*LOG(S274,10)))))</f>
        <v>0</v>
      </c>
      <c r="U274" s="4"/>
      <c r="V274" s="3">
        <f>IF(U274="",0,(V$4*(101+(1000*LOG(U$4,10))-(1000*LOG(U274,10)))))</f>
        <v>0</v>
      </c>
      <c r="W274" s="4"/>
      <c r="X274" s="3">
        <f>IF(W274="",0,(X$4*(101+(1000*LOG(W$4,10))-(1000*LOG(W274,10)))))</f>
        <v>0</v>
      </c>
      <c r="Y274" s="4"/>
      <c r="Z274" s="3">
        <f>IF(Y274="",0,(Z$4*(101+(1000*LOG(Y$4,10))-(1000*LOG(Y274,10)))))</f>
        <v>0</v>
      </c>
      <c r="AA274" s="4"/>
      <c r="AB274" s="3">
        <f>IF(AA274="",0,(AB$4*(101+(1000*LOG(AA$4,10))-(1000*LOG(AA274,10)))))</f>
        <v>0</v>
      </c>
      <c r="AC274" s="4"/>
      <c r="AD274" s="3">
        <f>IF(AC274="",0,(AD$4*(101+(1000*LOG(AC$4,10))-(1000*LOG(AC274,10)))))</f>
        <v>0</v>
      </c>
      <c r="AE274" s="4"/>
      <c r="AF274" s="3">
        <f>IF(AE274="",0,(AF$4*(101+(1000*LOG(AE$4,10))-(1000*LOG(AE274,10)))))</f>
        <v>0</v>
      </c>
      <c r="AG274" s="4"/>
      <c r="AH274" s="3">
        <f>IF(AG274="",0,(AH$4*(101+(1000*LOG(AG$4,10))-(1000*LOG(AG274,10)))))</f>
        <v>0</v>
      </c>
      <c r="AI274" s="4"/>
      <c r="AJ274" s="3">
        <f>IF(AI274="",0,(AJ$4*(101+(1000*LOG(AI$4,10))-(1000*LOG(AI274,10)))))</f>
        <v>0</v>
      </c>
      <c r="AK274" s="4"/>
      <c r="AL274" s="3">
        <f>IF(AK274="",0,(AL$4*(101+(1000*LOG(AK$4,10))-(1000*LOG(AK274,10)))))</f>
        <v>0</v>
      </c>
      <c r="AM274" s="4"/>
      <c r="AN274" s="3">
        <f>IF(AM274="",0,(AN$4*(101+(1000*LOG(AM$4,10))-(1000*LOG(AM274,10)))))</f>
        <v>0</v>
      </c>
      <c r="AO274" s="4"/>
      <c r="AP274" s="3">
        <f>IF(AO274="",0,(AP$4*(101+(1000*LOG(AO$4,10))-(1000*LOG(AO274,10)))))</f>
        <v>0</v>
      </c>
      <c r="AQ274" s="3">
        <f>N274+P274+R274+T274+V274+X274+Z274+AB274+AD274+AF274+AH274+AJ274+AL274+AN274+AP274</f>
        <v>0</v>
      </c>
      <c r="AR274" s="6">
        <f>BL274</f>
        <v>0</v>
      </c>
      <c r="AS274" s="4" t="s">
        <v>626</v>
      </c>
      <c r="AT274" s="3">
        <f>IF(AS274="*",AR274*0.05,0)</f>
        <v>0</v>
      </c>
      <c r="AU274" s="7">
        <f>AR274+AT274</f>
        <v>0</v>
      </c>
      <c r="AV274" s="4" t="s">
        <v>27</v>
      </c>
      <c r="AW274" s="3">
        <f>N274</f>
        <v>0</v>
      </c>
      <c r="AX274" s="3">
        <f>P274</f>
        <v>0</v>
      </c>
      <c r="AY274" s="3">
        <f>R274</f>
        <v>0</v>
      </c>
      <c r="AZ274" s="3">
        <f>T274</f>
        <v>0</v>
      </c>
      <c r="BA274" s="3">
        <f>V274</f>
        <v>0</v>
      </c>
      <c r="BB274" s="3">
        <f>X274</f>
        <v>0</v>
      </c>
      <c r="BC274" s="3">
        <f>Z274</f>
        <v>0</v>
      </c>
      <c r="BD274" s="3">
        <f>AB274</f>
        <v>0</v>
      </c>
      <c r="BE274" s="3">
        <f>AD274</f>
        <v>0</v>
      </c>
      <c r="BF274" s="3">
        <f>AF274</f>
        <v>0</v>
      </c>
      <c r="BG274" s="3">
        <f>AH274</f>
        <v>0</v>
      </c>
      <c r="BH274" s="3">
        <f>AJ274</f>
        <v>0</v>
      </c>
      <c r="BI274" s="3">
        <f>AL274</f>
        <v>0</v>
      </c>
      <c r="BJ274" s="3">
        <f>AN274</f>
        <v>0</v>
      </c>
      <c r="BK274" s="3">
        <f>AP274</f>
        <v>0</v>
      </c>
      <c r="BL274" s="8">
        <f>(LARGE(AW274:BK274,1))+(LARGE(AW274:BK274,2))+(LARGE(AW274:BK274,3))+(LARGE(AW274:BK274,4))+(LARGE(AW274:BK274,5))</f>
        <v>0</v>
      </c>
      <c r="BM274" s="4"/>
      <c r="BN274" s="4"/>
    </row>
    <row r="275" spans="1:66" s="27" customFormat="1" ht="12">
      <c r="A275" s="4">
        <f>COUNTIF(AW275:BK275,"&gt;0")</f>
        <v>0</v>
      </c>
      <c r="B275" s="2">
        <v>1</v>
      </c>
      <c r="C275" s="3">
        <f>DATEDIF(B275,$C$4,"Y")</f>
        <v>118</v>
      </c>
      <c r="D275" s="1"/>
      <c r="E275" s="1" t="str">
        <f>IF(C275&lt;46,"YES","NO")</f>
        <v>NO</v>
      </c>
      <c r="F275" s="1" t="str">
        <f>IF(AND(C275&gt;45,C275&lt;66),"YES","NO")</f>
        <v>NO</v>
      </c>
      <c r="G275" s="1" t="str">
        <f>IF(AND(C275&gt;65,C275&lt;100),"YES","NO")</f>
        <v>NO</v>
      </c>
      <c r="H275" s="1"/>
      <c r="I275" s="1"/>
      <c r="J275" s="1">
        <f>J274+1</f>
        <v>271</v>
      </c>
      <c r="K275" s="1" t="s">
        <v>385</v>
      </c>
      <c r="L275" s="1" t="s">
        <v>393</v>
      </c>
      <c r="M275" s="4"/>
      <c r="N275" s="3">
        <f>IF(M275="",0,(N$4*(101+(1000*LOG(M$4,10))-(1000*LOG(M275,10)))))</f>
        <v>0</v>
      </c>
      <c r="O275" s="4"/>
      <c r="P275" s="3">
        <f>IF(O275="",0,(P$4*(101+(1000*LOG(O$4,10))-(1000*LOG(O275,10)))))</f>
        <v>0</v>
      </c>
      <c r="Q275" s="4"/>
      <c r="R275" s="5">
        <f>IF(Q275="",0,(R$4*(101+(1000*LOG(Q$4,10))-(1000*LOG(Q275,10)))))</f>
        <v>0</v>
      </c>
      <c r="S275" s="4"/>
      <c r="T275" s="3">
        <f>IF(S275="",0,(T$4*(101+(1000*LOG(S$4,10))-(1000*LOG(S275,10)))))</f>
        <v>0</v>
      </c>
      <c r="U275" s="4"/>
      <c r="V275" s="3">
        <f>IF(U275="",0,(V$4*(101+(1000*LOG(U$4,10))-(1000*LOG(U275,10)))))</f>
        <v>0</v>
      </c>
      <c r="W275" s="4"/>
      <c r="X275" s="3">
        <f>IF(W275="",0,(X$4*(101+(1000*LOG(W$4,10))-(1000*LOG(W275,10)))))</f>
        <v>0</v>
      </c>
      <c r="Y275" s="4"/>
      <c r="Z275" s="3">
        <f>IF(Y275="",0,(Z$4*(101+(1000*LOG(Y$4,10))-(1000*LOG(Y275,10)))))</f>
        <v>0</v>
      </c>
      <c r="AA275" s="4"/>
      <c r="AB275" s="3">
        <f>IF(AA275="",0,(AB$4*(101+(1000*LOG(AA$4,10))-(1000*LOG(AA275,10)))))</f>
        <v>0</v>
      </c>
      <c r="AC275" s="4"/>
      <c r="AD275" s="3">
        <f>IF(AC275="",0,(AD$4*(101+(1000*LOG(AC$4,10))-(1000*LOG(AC275,10)))))</f>
        <v>0</v>
      </c>
      <c r="AE275" s="4"/>
      <c r="AF275" s="3">
        <f>IF(AE275="",0,(AF$4*(101+(1000*LOG(AE$4,10))-(1000*LOG(AE275,10)))))</f>
        <v>0</v>
      </c>
      <c r="AG275" s="4"/>
      <c r="AH275" s="3">
        <f>IF(AG275="",0,(AH$4*(101+(1000*LOG(AG$4,10))-(1000*LOG(AG275,10)))))</f>
        <v>0</v>
      </c>
      <c r="AI275" s="4"/>
      <c r="AJ275" s="3">
        <f>IF(AI275="",0,(AJ$4*(101+(1000*LOG(AI$4,10))-(1000*LOG(AI275,10)))))</f>
        <v>0</v>
      </c>
      <c r="AK275" s="4"/>
      <c r="AL275" s="3">
        <f>IF(AK275="",0,(AL$4*(101+(1000*LOG(AK$4,10))-(1000*LOG(AK275,10)))))</f>
        <v>0</v>
      </c>
      <c r="AM275" s="4"/>
      <c r="AN275" s="3">
        <f>IF(AM275="",0,(AN$4*(101+(1000*LOG(AM$4,10))-(1000*LOG(AM275,10)))))</f>
        <v>0</v>
      </c>
      <c r="AO275" s="4"/>
      <c r="AP275" s="3">
        <f>IF(AO275="",0,(AP$4*(101+(1000*LOG(AO$4,10))-(1000*LOG(AO275,10)))))</f>
        <v>0</v>
      </c>
      <c r="AQ275" s="3">
        <f>N275+P275+R275+T275+V275+X275+Z275+AB275+AD275+AF275+AH275+AJ275+AL275+AN275+AP275</f>
        <v>0</v>
      </c>
      <c r="AR275" s="6">
        <f>BL275</f>
        <v>0</v>
      </c>
      <c r="AS275" s="4" t="s">
        <v>626</v>
      </c>
      <c r="AT275" s="3">
        <f>IF(AS275="*",AR275*0.05,0)</f>
        <v>0</v>
      </c>
      <c r="AU275" s="7">
        <f>AR275+AT275</f>
        <v>0</v>
      </c>
      <c r="AV275" s="4" t="s">
        <v>27</v>
      </c>
      <c r="AW275" s="3">
        <f>N275</f>
        <v>0</v>
      </c>
      <c r="AX275" s="3">
        <f>P275</f>
        <v>0</v>
      </c>
      <c r="AY275" s="3">
        <f>R275</f>
        <v>0</v>
      </c>
      <c r="AZ275" s="3">
        <f>T275</f>
        <v>0</v>
      </c>
      <c r="BA275" s="3">
        <f>V275</f>
        <v>0</v>
      </c>
      <c r="BB275" s="3">
        <f>X275</f>
        <v>0</v>
      </c>
      <c r="BC275" s="3">
        <f>Z275</f>
        <v>0</v>
      </c>
      <c r="BD275" s="3">
        <f>AB275</f>
        <v>0</v>
      </c>
      <c r="BE275" s="3">
        <f>AD275</f>
        <v>0</v>
      </c>
      <c r="BF275" s="3">
        <f>AF275</f>
        <v>0</v>
      </c>
      <c r="BG275" s="3">
        <f>AH275</f>
        <v>0</v>
      </c>
      <c r="BH275" s="3">
        <f>AJ275</f>
        <v>0</v>
      </c>
      <c r="BI275" s="3">
        <f>AL275</f>
        <v>0</v>
      </c>
      <c r="BJ275" s="3">
        <f>AN275</f>
        <v>0</v>
      </c>
      <c r="BK275" s="3">
        <f>AP275</f>
        <v>0</v>
      </c>
      <c r="BL275" s="8">
        <f>(LARGE(AW275:BK275,1))+(LARGE(AW275:BK275,2))+(LARGE(AW275:BK275,3))+(LARGE(AW275:BK275,4))+(LARGE(AW275:BK275,5))</f>
        <v>0</v>
      </c>
      <c r="BM275" s="4"/>
      <c r="BN275" s="4"/>
    </row>
    <row r="276" spans="1:66" s="27" customFormat="1" ht="12">
      <c r="A276" s="4">
        <f>COUNTIF(AW276:BK276,"&gt;0")</f>
        <v>0</v>
      </c>
      <c r="B276" s="2">
        <v>1</v>
      </c>
      <c r="C276" s="3">
        <f>DATEDIF(B276,$C$4,"Y")</f>
        <v>118</v>
      </c>
      <c r="D276" s="1"/>
      <c r="E276" s="1" t="str">
        <f>IF(C276&lt;46,"YES","NO")</f>
        <v>NO</v>
      </c>
      <c r="F276" s="1" t="str">
        <f>IF(AND(C276&gt;45,C276&lt;66),"YES","NO")</f>
        <v>NO</v>
      </c>
      <c r="G276" s="1" t="str">
        <f>IF(AND(C276&gt;65,C276&lt;100),"YES","NO")</f>
        <v>NO</v>
      </c>
      <c r="H276" s="1"/>
      <c r="I276" s="1"/>
      <c r="J276" s="1">
        <f>J275+1</f>
        <v>272</v>
      </c>
      <c r="K276" s="1" t="s">
        <v>381</v>
      </c>
      <c r="L276" s="1" t="s">
        <v>382</v>
      </c>
      <c r="M276" s="4"/>
      <c r="N276" s="3">
        <f>IF(M276="",0,(N$4*(101+(1000*LOG(M$4,10))-(1000*LOG(M276,10)))))</f>
        <v>0</v>
      </c>
      <c r="O276" s="4"/>
      <c r="P276" s="3">
        <f>IF(O276="",0,(P$4*(101+(1000*LOG(O$4,10))-(1000*LOG(O276,10)))))</f>
        <v>0</v>
      </c>
      <c r="Q276" s="4"/>
      <c r="R276" s="5">
        <f>IF(Q276="",0,(R$4*(101+(1000*LOG(Q$4,10))-(1000*LOG(Q276,10)))))</f>
        <v>0</v>
      </c>
      <c r="S276" s="4"/>
      <c r="T276" s="3">
        <f>IF(S276="",0,(T$4*(101+(1000*LOG(S$4,10))-(1000*LOG(S276,10)))))</f>
        <v>0</v>
      </c>
      <c r="U276" s="4"/>
      <c r="V276" s="3">
        <f>IF(U276="",0,(V$4*(101+(1000*LOG(U$4,10))-(1000*LOG(U276,10)))))</f>
        <v>0</v>
      </c>
      <c r="W276" s="4"/>
      <c r="X276" s="3">
        <f>IF(W276="",0,(X$4*(101+(1000*LOG(W$4,10))-(1000*LOG(W276,10)))))</f>
        <v>0</v>
      </c>
      <c r="Y276" s="4"/>
      <c r="Z276" s="3">
        <f>IF(Y276="",0,(Z$4*(101+(1000*LOG(Y$4,10))-(1000*LOG(Y276,10)))))</f>
        <v>0</v>
      </c>
      <c r="AA276" s="4"/>
      <c r="AB276" s="3">
        <f>IF(AA276="",0,(AB$4*(101+(1000*LOG(AA$4,10))-(1000*LOG(AA276,10)))))</f>
        <v>0</v>
      </c>
      <c r="AC276" s="4"/>
      <c r="AD276" s="3">
        <f>IF(AC276="",0,(AD$4*(101+(1000*LOG(AC$4,10))-(1000*LOG(AC276,10)))))</f>
        <v>0</v>
      </c>
      <c r="AE276" s="4"/>
      <c r="AF276" s="3">
        <f>IF(AE276="",0,(AF$4*(101+(1000*LOG(AE$4,10))-(1000*LOG(AE276,10)))))</f>
        <v>0</v>
      </c>
      <c r="AG276" s="4"/>
      <c r="AH276" s="3">
        <f>IF(AG276="",0,(AH$4*(101+(1000*LOG(AG$4,10))-(1000*LOG(AG276,10)))))</f>
        <v>0</v>
      </c>
      <c r="AI276" s="4"/>
      <c r="AJ276" s="3">
        <f>IF(AI276="",0,(AJ$4*(101+(1000*LOG(AI$4,10))-(1000*LOG(AI276,10)))))</f>
        <v>0</v>
      </c>
      <c r="AK276" s="4"/>
      <c r="AL276" s="3">
        <f>IF(AK276="",0,(AL$4*(101+(1000*LOG(AK$4,10))-(1000*LOG(AK276,10)))))</f>
        <v>0</v>
      </c>
      <c r="AM276" s="4"/>
      <c r="AN276" s="3">
        <f>IF(AM276="",0,(AN$4*(101+(1000*LOG(AM$4,10))-(1000*LOG(AM276,10)))))</f>
        <v>0</v>
      </c>
      <c r="AO276" s="4"/>
      <c r="AP276" s="3">
        <f>IF(AO276="",0,(AP$4*(101+(1000*LOG(AO$4,10))-(1000*LOG(AO276,10)))))</f>
        <v>0</v>
      </c>
      <c r="AQ276" s="3">
        <f>N276+P276+R276+T276+V276+X276+Z276+AB276+AD276+AF276+AH276+AJ276+AL276+AN276+AP276</f>
        <v>0</v>
      </c>
      <c r="AR276" s="6">
        <f>BL276</f>
        <v>0</v>
      </c>
      <c r="AS276" s="4" t="s">
        <v>626</v>
      </c>
      <c r="AT276" s="3">
        <f>IF(AS276="*",AR276*0.05,0)</f>
        <v>0</v>
      </c>
      <c r="AU276" s="7">
        <f>AR276+AT276</f>
        <v>0</v>
      </c>
      <c r="AV276" s="4" t="s">
        <v>27</v>
      </c>
      <c r="AW276" s="3">
        <f>N276</f>
        <v>0</v>
      </c>
      <c r="AX276" s="3">
        <f>P276</f>
        <v>0</v>
      </c>
      <c r="AY276" s="3">
        <f>R276</f>
        <v>0</v>
      </c>
      <c r="AZ276" s="3">
        <f>T276</f>
        <v>0</v>
      </c>
      <c r="BA276" s="3">
        <f>V276</f>
        <v>0</v>
      </c>
      <c r="BB276" s="3">
        <f>X276</f>
        <v>0</v>
      </c>
      <c r="BC276" s="3">
        <f>Z276</f>
        <v>0</v>
      </c>
      <c r="BD276" s="3">
        <f>AB276</f>
        <v>0</v>
      </c>
      <c r="BE276" s="3">
        <f>AD276</f>
        <v>0</v>
      </c>
      <c r="BF276" s="3">
        <f>AF276</f>
        <v>0</v>
      </c>
      <c r="BG276" s="3">
        <f>AH276</f>
        <v>0</v>
      </c>
      <c r="BH276" s="3">
        <f>AJ276</f>
        <v>0</v>
      </c>
      <c r="BI276" s="3">
        <f>AL276</f>
        <v>0</v>
      </c>
      <c r="BJ276" s="3">
        <f>AN276</f>
        <v>0</v>
      </c>
      <c r="BK276" s="3">
        <f>AP276</f>
        <v>0</v>
      </c>
      <c r="BL276" s="8">
        <f>(LARGE(AW276:BK276,1))+(LARGE(AW276:BK276,2))+(LARGE(AW276:BK276,3))+(LARGE(AW276:BK276,4))+(LARGE(AW276:BK276,5))</f>
        <v>0</v>
      </c>
      <c r="BM276" s="4"/>
      <c r="BN276" s="4"/>
    </row>
    <row r="277" spans="1:66" s="27" customFormat="1" ht="12">
      <c r="A277" s="4">
        <f>COUNTIF(AW277:BK277,"&gt;0")</f>
        <v>0</v>
      </c>
      <c r="B277" s="2">
        <v>1</v>
      </c>
      <c r="C277" s="3">
        <f>DATEDIF(B277,$C$4,"Y")</f>
        <v>118</v>
      </c>
      <c r="D277" s="1"/>
      <c r="E277" s="1" t="str">
        <f>IF(C277&lt;46,"YES","NO")</f>
        <v>NO</v>
      </c>
      <c r="F277" s="1" t="str">
        <f>IF(AND(C277&gt;45,C277&lt;66),"YES","NO")</f>
        <v>NO</v>
      </c>
      <c r="G277" s="1" t="str">
        <f>IF(AND(C277&gt;65,C277&lt;100),"YES","NO")</f>
        <v>NO</v>
      </c>
      <c r="H277" s="1"/>
      <c r="I277" s="1"/>
      <c r="J277" s="1">
        <f>J276+1</f>
        <v>273</v>
      </c>
      <c r="K277" s="1" t="s">
        <v>383</v>
      </c>
      <c r="L277" s="1" t="s">
        <v>384</v>
      </c>
      <c r="M277" s="4"/>
      <c r="N277" s="3">
        <f>IF(M277="",0,(N$4*(101+(1000*LOG(M$4,10))-(1000*LOG(M277,10)))))</f>
        <v>0</v>
      </c>
      <c r="O277" s="4"/>
      <c r="P277" s="3">
        <f>IF(O277="",0,(P$4*(101+(1000*LOG(O$4,10))-(1000*LOG(O277,10)))))</f>
        <v>0</v>
      </c>
      <c r="Q277" s="4"/>
      <c r="R277" s="5">
        <f>IF(Q277="",0,(R$4*(101+(1000*LOG(Q$4,10))-(1000*LOG(Q277,10)))))</f>
        <v>0</v>
      </c>
      <c r="S277" s="4"/>
      <c r="T277" s="3">
        <f>IF(S277="",0,(T$4*(101+(1000*LOG(S$4,10))-(1000*LOG(S277,10)))))</f>
        <v>0</v>
      </c>
      <c r="U277" s="4"/>
      <c r="V277" s="3">
        <f>IF(U277="",0,(V$4*(101+(1000*LOG(U$4,10))-(1000*LOG(U277,10)))))</f>
        <v>0</v>
      </c>
      <c r="W277" s="4"/>
      <c r="X277" s="3">
        <f>IF(W277="",0,(X$4*(101+(1000*LOG(W$4,10))-(1000*LOG(W277,10)))))</f>
        <v>0</v>
      </c>
      <c r="Y277" s="4"/>
      <c r="Z277" s="3">
        <f>IF(Y277="",0,(Z$4*(101+(1000*LOG(Y$4,10))-(1000*LOG(Y277,10)))))</f>
        <v>0</v>
      </c>
      <c r="AA277" s="4"/>
      <c r="AB277" s="3">
        <f>IF(AA277="",0,(AB$4*(101+(1000*LOG(AA$4,10))-(1000*LOG(AA277,10)))))</f>
        <v>0</v>
      </c>
      <c r="AC277" s="4"/>
      <c r="AD277" s="3">
        <f>IF(AC277="",0,(AD$4*(101+(1000*LOG(AC$4,10))-(1000*LOG(AC277,10)))))</f>
        <v>0</v>
      </c>
      <c r="AE277" s="4"/>
      <c r="AF277" s="3">
        <f>IF(AE277="",0,(AF$4*(101+(1000*LOG(AE$4,10))-(1000*LOG(AE277,10)))))</f>
        <v>0</v>
      </c>
      <c r="AG277" s="4"/>
      <c r="AH277" s="3">
        <f>IF(AG277="",0,(AH$4*(101+(1000*LOG(AG$4,10))-(1000*LOG(AG277,10)))))</f>
        <v>0</v>
      </c>
      <c r="AI277" s="4"/>
      <c r="AJ277" s="3">
        <f>IF(AI277="",0,(AJ$4*(101+(1000*LOG(AI$4,10))-(1000*LOG(AI277,10)))))</f>
        <v>0</v>
      </c>
      <c r="AK277" s="4"/>
      <c r="AL277" s="3">
        <f>IF(AK277="",0,(AL$4*(101+(1000*LOG(AK$4,10))-(1000*LOG(AK277,10)))))</f>
        <v>0</v>
      </c>
      <c r="AM277" s="4"/>
      <c r="AN277" s="3">
        <f>IF(AM277="",0,(AN$4*(101+(1000*LOG(AM$4,10))-(1000*LOG(AM277,10)))))</f>
        <v>0</v>
      </c>
      <c r="AO277" s="4"/>
      <c r="AP277" s="3">
        <f>IF(AO277="",0,(AP$4*(101+(1000*LOG(AO$4,10))-(1000*LOG(AO277,10)))))</f>
        <v>0</v>
      </c>
      <c r="AQ277" s="3">
        <f>N277+P277+R277+T277+V277+X277+Z277+AB277+AD277+AF277+AH277+AJ277+AL277+AN277+AP277</f>
        <v>0</v>
      </c>
      <c r="AR277" s="6">
        <f>BL277</f>
        <v>0</v>
      </c>
      <c r="AS277" s="4" t="s">
        <v>626</v>
      </c>
      <c r="AT277" s="3">
        <f>IF(AS277="*",AR277*0.05,0)</f>
        <v>0</v>
      </c>
      <c r="AU277" s="7">
        <f>AR277+AT277</f>
        <v>0</v>
      </c>
      <c r="AV277" s="4" t="s">
        <v>27</v>
      </c>
      <c r="AW277" s="3">
        <f>N277</f>
        <v>0</v>
      </c>
      <c r="AX277" s="3">
        <f>P277</f>
        <v>0</v>
      </c>
      <c r="AY277" s="3">
        <f>R277</f>
        <v>0</v>
      </c>
      <c r="AZ277" s="3">
        <f>T277</f>
        <v>0</v>
      </c>
      <c r="BA277" s="3">
        <f>V277</f>
        <v>0</v>
      </c>
      <c r="BB277" s="3">
        <f>X277</f>
        <v>0</v>
      </c>
      <c r="BC277" s="3">
        <f>Z277</f>
        <v>0</v>
      </c>
      <c r="BD277" s="3">
        <f>AB277</f>
        <v>0</v>
      </c>
      <c r="BE277" s="3">
        <f>AD277</f>
        <v>0</v>
      </c>
      <c r="BF277" s="3">
        <f>AF277</f>
        <v>0</v>
      </c>
      <c r="BG277" s="3">
        <f>AH277</f>
        <v>0</v>
      </c>
      <c r="BH277" s="3">
        <f>AJ277</f>
        <v>0</v>
      </c>
      <c r="BI277" s="3">
        <f>AL277</f>
        <v>0</v>
      </c>
      <c r="BJ277" s="3">
        <f>AN277</f>
        <v>0</v>
      </c>
      <c r="BK277" s="3">
        <f>AP277</f>
        <v>0</v>
      </c>
      <c r="BL277" s="8">
        <f>(LARGE(AW277:BK277,1))+(LARGE(AW277:BK277,2))+(LARGE(AW277:BK277,3))+(LARGE(AW277:BK277,4))+(LARGE(AW277:BK277,5))</f>
        <v>0</v>
      </c>
      <c r="BM277" s="4"/>
      <c r="BN277" s="4"/>
    </row>
    <row r="278" spans="1:66" s="27" customFormat="1" ht="12">
      <c r="A278" s="4">
        <f>COUNTIF(AW278:BK278,"&gt;0")</f>
        <v>0</v>
      </c>
      <c r="B278" s="2">
        <v>1</v>
      </c>
      <c r="C278" s="3">
        <f>DATEDIF(B278,$C$4,"Y")</f>
        <v>118</v>
      </c>
      <c r="D278" s="1"/>
      <c r="E278" s="1" t="str">
        <f>IF(C278&lt;46,"YES","NO")</f>
        <v>NO</v>
      </c>
      <c r="F278" s="1" t="str">
        <f>IF(AND(C278&gt;45,C278&lt;66),"YES","NO")</f>
        <v>NO</v>
      </c>
      <c r="G278" s="1" t="str">
        <f>IF(AND(C278&gt;65,C278&lt;100),"YES","NO")</f>
        <v>NO</v>
      </c>
      <c r="H278" s="1"/>
      <c r="I278" s="1"/>
      <c r="J278" s="1">
        <f>J277+1</f>
        <v>274</v>
      </c>
      <c r="K278" s="1" t="s">
        <v>385</v>
      </c>
      <c r="L278" s="1" t="s">
        <v>151</v>
      </c>
      <c r="M278" s="4"/>
      <c r="N278" s="3">
        <f>IF(M278="",0,(N$4*(101+(1000*LOG(M$4,10))-(1000*LOG(M278,10)))))</f>
        <v>0</v>
      </c>
      <c r="O278" s="4"/>
      <c r="P278" s="3">
        <f>IF(O278="",0,(P$4*(101+(1000*LOG(O$4,10))-(1000*LOG(O278,10)))))</f>
        <v>0</v>
      </c>
      <c r="Q278" s="4"/>
      <c r="R278" s="5">
        <f>IF(Q278="",0,(R$4*(101+(1000*LOG(Q$4,10))-(1000*LOG(Q278,10)))))</f>
        <v>0</v>
      </c>
      <c r="S278" s="4"/>
      <c r="T278" s="3">
        <f>IF(S278="",0,(T$4*(101+(1000*LOG(S$4,10))-(1000*LOG(S278,10)))))</f>
        <v>0</v>
      </c>
      <c r="U278" s="4"/>
      <c r="V278" s="3">
        <f>IF(U278="",0,(V$4*(101+(1000*LOG(U$4,10))-(1000*LOG(U278,10)))))</f>
        <v>0</v>
      </c>
      <c r="W278" s="4"/>
      <c r="X278" s="3">
        <f>IF(W278="",0,(X$4*(101+(1000*LOG(W$4,10))-(1000*LOG(W278,10)))))</f>
        <v>0</v>
      </c>
      <c r="Y278" s="4"/>
      <c r="Z278" s="3">
        <f>IF(Y278="",0,(Z$4*(101+(1000*LOG(Y$4,10))-(1000*LOG(Y278,10)))))</f>
        <v>0</v>
      </c>
      <c r="AA278" s="4"/>
      <c r="AB278" s="3">
        <f>IF(AA278="",0,(AB$4*(101+(1000*LOG(AA$4,10))-(1000*LOG(AA278,10)))))</f>
        <v>0</v>
      </c>
      <c r="AC278" s="4"/>
      <c r="AD278" s="3">
        <f>IF(AC278="",0,(AD$4*(101+(1000*LOG(AC$4,10))-(1000*LOG(AC278,10)))))</f>
        <v>0</v>
      </c>
      <c r="AE278" s="4"/>
      <c r="AF278" s="3">
        <f>IF(AE278="",0,(AF$4*(101+(1000*LOG(AE$4,10))-(1000*LOG(AE278,10)))))</f>
        <v>0</v>
      </c>
      <c r="AG278" s="4"/>
      <c r="AH278" s="3">
        <f>IF(AG278="",0,(AH$4*(101+(1000*LOG(AG$4,10))-(1000*LOG(AG278,10)))))</f>
        <v>0</v>
      </c>
      <c r="AI278" s="4"/>
      <c r="AJ278" s="3">
        <f>IF(AI278="",0,(AJ$4*(101+(1000*LOG(AI$4,10))-(1000*LOG(AI278,10)))))</f>
        <v>0</v>
      </c>
      <c r="AK278" s="4"/>
      <c r="AL278" s="3">
        <f>IF(AK278="",0,(AL$4*(101+(1000*LOG(AK$4,10))-(1000*LOG(AK278,10)))))</f>
        <v>0</v>
      </c>
      <c r="AM278" s="4"/>
      <c r="AN278" s="3">
        <f>IF(AM278="",0,(AN$4*(101+(1000*LOG(AM$4,10))-(1000*LOG(AM278,10)))))</f>
        <v>0</v>
      </c>
      <c r="AO278" s="4"/>
      <c r="AP278" s="3">
        <f>IF(AO278="",0,(AP$4*(101+(1000*LOG(AO$4,10))-(1000*LOG(AO278,10)))))</f>
        <v>0</v>
      </c>
      <c r="AQ278" s="3">
        <f>N278+P278+R278+T278+V278+X278+Z278+AB278+AD278+AF278+AH278+AJ278+AL278+AN278+AP278</f>
        <v>0</v>
      </c>
      <c r="AR278" s="6">
        <f>BL278</f>
        <v>0</v>
      </c>
      <c r="AS278" s="4" t="s">
        <v>626</v>
      </c>
      <c r="AT278" s="3">
        <f>IF(AS278="*",AR278*0.05,0)</f>
        <v>0</v>
      </c>
      <c r="AU278" s="7">
        <f>AR278+AT278</f>
        <v>0</v>
      </c>
      <c r="AV278" s="4" t="s">
        <v>27</v>
      </c>
      <c r="AW278" s="3">
        <f>N278</f>
        <v>0</v>
      </c>
      <c r="AX278" s="3">
        <f>P278</f>
        <v>0</v>
      </c>
      <c r="AY278" s="3">
        <f>R278</f>
        <v>0</v>
      </c>
      <c r="AZ278" s="3">
        <f>T278</f>
        <v>0</v>
      </c>
      <c r="BA278" s="3">
        <f>V278</f>
        <v>0</v>
      </c>
      <c r="BB278" s="3">
        <f>X278</f>
        <v>0</v>
      </c>
      <c r="BC278" s="3">
        <f>Z278</f>
        <v>0</v>
      </c>
      <c r="BD278" s="3">
        <f>AB278</f>
        <v>0</v>
      </c>
      <c r="BE278" s="3">
        <f>AD278</f>
        <v>0</v>
      </c>
      <c r="BF278" s="3">
        <f>AF278</f>
        <v>0</v>
      </c>
      <c r="BG278" s="3">
        <f>AH278</f>
        <v>0</v>
      </c>
      <c r="BH278" s="3">
        <f>AJ278</f>
        <v>0</v>
      </c>
      <c r="BI278" s="3">
        <f>AL278</f>
        <v>0</v>
      </c>
      <c r="BJ278" s="3">
        <f>AN278</f>
        <v>0</v>
      </c>
      <c r="BK278" s="3">
        <f>AP278</f>
        <v>0</v>
      </c>
      <c r="BL278" s="8">
        <f>(LARGE(AW278:BK278,1))+(LARGE(AW278:BK278,2))+(LARGE(AW278:BK278,3))+(LARGE(AW278:BK278,4))+(LARGE(AW278:BK278,5))</f>
        <v>0</v>
      </c>
      <c r="BM278" s="4"/>
      <c r="BN278" s="4"/>
    </row>
    <row r="279" spans="1:66" s="27" customFormat="1" ht="12">
      <c r="A279" s="4">
        <f>COUNTIF(AW279:BK279,"&gt;0")</f>
        <v>0</v>
      </c>
      <c r="B279" s="2">
        <v>1</v>
      </c>
      <c r="C279" s="3">
        <f>DATEDIF(B279,$C$4,"Y")</f>
        <v>118</v>
      </c>
      <c r="D279" s="1"/>
      <c r="E279" s="1" t="str">
        <f>IF(C279&lt;46,"YES","NO")</f>
        <v>NO</v>
      </c>
      <c r="F279" s="1" t="str">
        <f>IF(AND(C279&gt;45,C279&lt;66),"YES","NO")</f>
        <v>NO</v>
      </c>
      <c r="G279" s="1" t="str">
        <f>IF(AND(C279&gt;65,C279&lt;100),"YES","NO")</f>
        <v>NO</v>
      </c>
      <c r="H279" s="1"/>
      <c r="I279" s="1"/>
      <c r="J279" s="1">
        <f>J278+1</f>
        <v>275</v>
      </c>
      <c r="K279" s="1" t="s">
        <v>464</v>
      </c>
      <c r="L279" s="1" t="s">
        <v>101</v>
      </c>
      <c r="M279" s="4"/>
      <c r="N279" s="3">
        <f>IF(M279="",0,(N$4*(101+(1000*LOG(M$4,10))-(1000*LOG(M279,10)))))</f>
        <v>0</v>
      </c>
      <c r="O279" s="4"/>
      <c r="P279" s="3">
        <f>IF(O279="",0,(P$4*(101+(1000*LOG(O$4,10))-(1000*LOG(O279,10)))))</f>
        <v>0</v>
      </c>
      <c r="Q279" s="4"/>
      <c r="R279" s="5">
        <f>IF(Q279="",0,(R$4*(101+(1000*LOG(Q$4,10))-(1000*LOG(Q279,10)))))</f>
        <v>0</v>
      </c>
      <c r="S279" s="4"/>
      <c r="T279" s="3">
        <f>IF(S279="",0,(T$4*(101+(1000*LOG(S$4,10))-(1000*LOG(S279,10)))))</f>
        <v>0</v>
      </c>
      <c r="U279" s="4"/>
      <c r="V279" s="3">
        <f>IF(U279="",0,(V$4*(101+(1000*LOG(U$4,10))-(1000*LOG(U279,10)))))</f>
        <v>0</v>
      </c>
      <c r="W279" s="4"/>
      <c r="X279" s="3">
        <f>IF(W279="",0,(X$4*(101+(1000*LOG(W$4,10))-(1000*LOG(W279,10)))))</f>
        <v>0</v>
      </c>
      <c r="Y279" s="4"/>
      <c r="Z279" s="3">
        <f>IF(Y279="",0,(Z$4*(101+(1000*LOG(Y$4,10))-(1000*LOG(Y279,10)))))</f>
        <v>0</v>
      </c>
      <c r="AA279" s="4"/>
      <c r="AB279" s="3">
        <f>IF(AA279="",0,(AB$4*(101+(1000*LOG(AA$4,10))-(1000*LOG(AA279,10)))))</f>
        <v>0</v>
      </c>
      <c r="AC279" s="4"/>
      <c r="AD279" s="3">
        <f>IF(AC279="",0,(AD$4*(101+(1000*LOG(AC$4,10))-(1000*LOG(AC279,10)))))</f>
        <v>0</v>
      </c>
      <c r="AE279" s="4"/>
      <c r="AF279" s="3">
        <f>IF(AE279="",0,(AF$4*(101+(1000*LOG(AE$4,10))-(1000*LOG(AE279,10)))))</f>
        <v>0</v>
      </c>
      <c r="AG279" s="4"/>
      <c r="AH279" s="3">
        <f>IF(AG279="",0,(AH$4*(101+(1000*LOG(AG$4,10))-(1000*LOG(AG279,10)))))</f>
        <v>0</v>
      </c>
      <c r="AI279" s="4"/>
      <c r="AJ279" s="3">
        <f>IF(AI279="",0,(AJ$4*(101+(1000*LOG(AI$4,10))-(1000*LOG(AI279,10)))))</f>
        <v>0</v>
      </c>
      <c r="AK279" s="4"/>
      <c r="AL279" s="3">
        <f>IF(AK279="",0,(AL$4*(101+(1000*LOG(AK$4,10))-(1000*LOG(AK279,10)))))</f>
        <v>0</v>
      </c>
      <c r="AM279" s="4"/>
      <c r="AN279" s="3">
        <f>IF(AM279="",0,(AN$4*(101+(1000*LOG(AM$4,10))-(1000*LOG(AM279,10)))))</f>
        <v>0</v>
      </c>
      <c r="AO279" s="4"/>
      <c r="AP279" s="3">
        <f>IF(AO279="",0,(AP$4*(101+(1000*LOG(AO$4,10))-(1000*LOG(AO279,10)))))</f>
        <v>0</v>
      </c>
      <c r="AQ279" s="3">
        <f>N279+P279+R279+T279+V279+X279+Z279+AB279+AD279+AF279+AH279+AJ279+AL279+AN279+AP279</f>
        <v>0</v>
      </c>
      <c r="AR279" s="6">
        <f>BL279</f>
        <v>0</v>
      </c>
      <c r="AS279" s="4" t="s">
        <v>626</v>
      </c>
      <c r="AT279" s="3">
        <f>IF(AS279="*",AR279*0.05,0)</f>
        <v>0</v>
      </c>
      <c r="AU279" s="7">
        <f>AR279+AT279</f>
        <v>0</v>
      </c>
      <c r="AV279" s="4" t="s">
        <v>27</v>
      </c>
      <c r="AW279" s="3">
        <f>N279</f>
        <v>0</v>
      </c>
      <c r="AX279" s="3">
        <f>P279</f>
        <v>0</v>
      </c>
      <c r="AY279" s="3">
        <f>R279</f>
        <v>0</v>
      </c>
      <c r="AZ279" s="3">
        <f>T279</f>
        <v>0</v>
      </c>
      <c r="BA279" s="3">
        <f>V279</f>
        <v>0</v>
      </c>
      <c r="BB279" s="3">
        <f>X279</f>
        <v>0</v>
      </c>
      <c r="BC279" s="3">
        <f>Z279</f>
        <v>0</v>
      </c>
      <c r="BD279" s="3">
        <f>AB279</f>
        <v>0</v>
      </c>
      <c r="BE279" s="3">
        <f>AD279</f>
        <v>0</v>
      </c>
      <c r="BF279" s="3">
        <f>AF279</f>
        <v>0</v>
      </c>
      <c r="BG279" s="3">
        <f>AH279</f>
        <v>0</v>
      </c>
      <c r="BH279" s="3">
        <f>AJ279</f>
        <v>0</v>
      </c>
      <c r="BI279" s="3">
        <f>AL279</f>
        <v>0</v>
      </c>
      <c r="BJ279" s="3">
        <f>AN279</f>
        <v>0</v>
      </c>
      <c r="BK279" s="3">
        <f>AP279</f>
        <v>0</v>
      </c>
      <c r="BL279" s="8">
        <f>(LARGE(AW279:BK279,1))+(LARGE(AW279:BK279,2))+(LARGE(AW279:BK279,3))+(LARGE(AW279:BK279,4))+(LARGE(AW279:BK279,5))</f>
        <v>0</v>
      </c>
      <c r="BM279" s="4"/>
      <c r="BN279" s="4"/>
    </row>
    <row r="280" spans="1:66" s="27" customFormat="1" ht="12">
      <c r="A280" s="4">
        <f>COUNTIF(AW280:BK280,"&gt;0")</f>
        <v>0</v>
      </c>
      <c r="B280" s="2">
        <v>1</v>
      </c>
      <c r="C280" s="3">
        <f>DATEDIF(B280,$C$4,"Y")</f>
        <v>118</v>
      </c>
      <c r="D280" s="1"/>
      <c r="E280" s="1" t="str">
        <f>IF(C280&lt;46,"YES","NO")</f>
        <v>NO</v>
      </c>
      <c r="F280" s="1" t="str">
        <f>IF(AND(C280&gt;45,C280&lt;66),"YES","NO")</f>
        <v>NO</v>
      </c>
      <c r="G280" s="1" t="str">
        <f>IF(AND(C280&gt;65,C280&lt;100),"YES","NO")</f>
        <v>NO</v>
      </c>
      <c r="H280" s="1"/>
      <c r="I280" s="1"/>
      <c r="J280" s="1">
        <f>J279+1</f>
        <v>276</v>
      </c>
      <c r="K280" s="1" t="s">
        <v>385</v>
      </c>
      <c r="L280" s="1" t="s">
        <v>154</v>
      </c>
      <c r="M280" s="4"/>
      <c r="N280" s="3">
        <f>IF(M280="",0,(N$4*(101+(1000*LOG(M$4,10))-(1000*LOG(M280,10)))))</f>
        <v>0</v>
      </c>
      <c r="O280" s="4"/>
      <c r="P280" s="3">
        <f>IF(O280="",0,(P$4*(101+(1000*LOG(O$4,10))-(1000*LOG(O280,10)))))</f>
        <v>0</v>
      </c>
      <c r="Q280" s="4"/>
      <c r="R280" s="5">
        <f>IF(Q280="",0,(R$4*(101+(1000*LOG(Q$4,10))-(1000*LOG(Q280,10)))))</f>
        <v>0</v>
      </c>
      <c r="S280" s="4"/>
      <c r="T280" s="3">
        <f>IF(S280="",0,(T$4*(101+(1000*LOG(S$4,10))-(1000*LOG(S280,10)))))</f>
        <v>0</v>
      </c>
      <c r="U280" s="4"/>
      <c r="V280" s="3">
        <f>IF(U280="",0,(V$4*(101+(1000*LOG(U$4,10))-(1000*LOG(U280,10)))))</f>
        <v>0</v>
      </c>
      <c r="W280" s="4"/>
      <c r="X280" s="3">
        <f>IF(W280="",0,(X$4*(101+(1000*LOG(W$4,10))-(1000*LOG(W280,10)))))</f>
        <v>0</v>
      </c>
      <c r="Y280" s="4"/>
      <c r="Z280" s="3">
        <f>IF(Y280="",0,(Z$4*(101+(1000*LOG(Y$4,10))-(1000*LOG(Y280,10)))))</f>
        <v>0</v>
      </c>
      <c r="AA280" s="4"/>
      <c r="AB280" s="3">
        <f>IF(AA280="",0,(AB$4*(101+(1000*LOG(AA$4,10))-(1000*LOG(AA280,10)))))</f>
        <v>0</v>
      </c>
      <c r="AC280" s="4"/>
      <c r="AD280" s="3">
        <f>IF(AC280="",0,(AD$4*(101+(1000*LOG(AC$4,10))-(1000*LOG(AC280,10)))))</f>
        <v>0</v>
      </c>
      <c r="AE280" s="4"/>
      <c r="AF280" s="3">
        <f>IF(AE280="",0,(AF$4*(101+(1000*LOG(AE$4,10))-(1000*LOG(AE280,10)))))</f>
        <v>0</v>
      </c>
      <c r="AG280" s="4"/>
      <c r="AH280" s="3">
        <f>IF(AG280="",0,(AH$4*(101+(1000*LOG(AG$4,10))-(1000*LOG(AG280,10)))))</f>
        <v>0</v>
      </c>
      <c r="AI280" s="4"/>
      <c r="AJ280" s="3">
        <f>IF(AI280="",0,(AJ$4*(101+(1000*LOG(AI$4,10))-(1000*LOG(AI280,10)))))</f>
        <v>0</v>
      </c>
      <c r="AK280" s="4"/>
      <c r="AL280" s="3">
        <f>IF(AK280="",0,(AL$4*(101+(1000*LOG(AK$4,10))-(1000*LOG(AK280,10)))))</f>
        <v>0</v>
      </c>
      <c r="AM280" s="4"/>
      <c r="AN280" s="3">
        <f>IF(AM280="",0,(AN$4*(101+(1000*LOG(AM$4,10))-(1000*LOG(AM280,10)))))</f>
        <v>0</v>
      </c>
      <c r="AO280" s="4"/>
      <c r="AP280" s="3">
        <f>IF(AO280="",0,(AP$4*(101+(1000*LOG(AO$4,10))-(1000*LOG(AO280,10)))))</f>
        <v>0</v>
      </c>
      <c r="AQ280" s="3">
        <f>N280+P280+R280+T280+V280+X280+Z280+AB280+AD280+AF280+AH280+AJ280+AL280+AN280+AP280</f>
        <v>0</v>
      </c>
      <c r="AR280" s="6">
        <f>BL280</f>
        <v>0</v>
      </c>
      <c r="AS280" s="4" t="s">
        <v>626</v>
      </c>
      <c r="AT280" s="3">
        <f>IF(AS280="*",AR280*0.05,0)</f>
        <v>0</v>
      </c>
      <c r="AU280" s="7">
        <f>AR280+AT280</f>
        <v>0</v>
      </c>
      <c r="AV280" s="4" t="s">
        <v>27</v>
      </c>
      <c r="AW280" s="3">
        <f>N280</f>
        <v>0</v>
      </c>
      <c r="AX280" s="3">
        <f>P280</f>
        <v>0</v>
      </c>
      <c r="AY280" s="3">
        <f>R280</f>
        <v>0</v>
      </c>
      <c r="AZ280" s="3">
        <f>T280</f>
        <v>0</v>
      </c>
      <c r="BA280" s="3">
        <f>V280</f>
        <v>0</v>
      </c>
      <c r="BB280" s="3">
        <f>X280</f>
        <v>0</v>
      </c>
      <c r="BC280" s="3">
        <f>Z280</f>
        <v>0</v>
      </c>
      <c r="BD280" s="3">
        <f>AB280</f>
        <v>0</v>
      </c>
      <c r="BE280" s="3">
        <f>AD280</f>
        <v>0</v>
      </c>
      <c r="BF280" s="3">
        <f>AF280</f>
        <v>0</v>
      </c>
      <c r="BG280" s="3">
        <f>AH280</f>
        <v>0</v>
      </c>
      <c r="BH280" s="3">
        <f>AJ280</f>
        <v>0</v>
      </c>
      <c r="BI280" s="3">
        <f>AL280</f>
        <v>0</v>
      </c>
      <c r="BJ280" s="3">
        <f>AN280</f>
        <v>0</v>
      </c>
      <c r="BK280" s="3">
        <f>AP280</f>
        <v>0</v>
      </c>
      <c r="BL280" s="8">
        <f>(LARGE(AW280:BK280,1))+(LARGE(AW280:BK280,2))+(LARGE(AW280:BK280,3))+(LARGE(AW280:BK280,4))+(LARGE(AW280:BK280,5))</f>
        <v>0</v>
      </c>
      <c r="BM280" s="4"/>
      <c r="BN280" s="4"/>
    </row>
    <row r="281" spans="1:66" s="27" customFormat="1" ht="12">
      <c r="A281" s="4">
        <f>COUNTIF(AW281:BK281,"&gt;0")</f>
        <v>0</v>
      </c>
      <c r="B281" s="2">
        <v>1</v>
      </c>
      <c r="C281" s="3">
        <f>DATEDIF(B281,$C$4,"Y")</f>
        <v>118</v>
      </c>
      <c r="D281" s="1"/>
      <c r="E281" s="1" t="str">
        <f>IF(C281&lt;46,"YES","NO")</f>
        <v>NO</v>
      </c>
      <c r="F281" s="1" t="str">
        <f>IF(AND(C281&gt;45,C281&lt;66),"YES","NO")</f>
        <v>NO</v>
      </c>
      <c r="G281" s="1" t="str">
        <f>IF(AND(C281&gt;65,C281&lt;100),"YES","NO")</f>
        <v>NO</v>
      </c>
      <c r="H281" s="1"/>
      <c r="I281" s="1"/>
      <c r="J281" s="1">
        <f>J280+1</f>
        <v>277</v>
      </c>
      <c r="K281" s="1" t="s">
        <v>374</v>
      </c>
      <c r="L281" s="1" t="s">
        <v>36</v>
      </c>
      <c r="M281" s="4"/>
      <c r="N281" s="3">
        <f>IF(M281="",0,(N$4*(101+(1000*LOG(M$4,10))-(1000*LOG(M281,10)))))</f>
        <v>0</v>
      </c>
      <c r="O281" s="4"/>
      <c r="P281" s="3">
        <f>IF(O281="",0,(P$4*(101+(1000*LOG(O$4,10))-(1000*LOG(O281,10)))))</f>
        <v>0</v>
      </c>
      <c r="Q281" s="4"/>
      <c r="R281" s="5">
        <f>IF(Q281="",0,(R$4*(101+(1000*LOG(Q$4,10))-(1000*LOG(Q281,10)))))</f>
        <v>0</v>
      </c>
      <c r="S281" s="4"/>
      <c r="T281" s="3">
        <f>IF(S281="",0,(T$4*(101+(1000*LOG(S$4,10))-(1000*LOG(S281,10)))))</f>
        <v>0</v>
      </c>
      <c r="U281" s="4"/>
      <c r="V281" s="3">
        <f>IF(U281="",0,(V$4*(101+(1000*LOG(U$4,10))-(1000*LOG(U281,10)))))</f>
        <v>0</v>
      </c>
      <c r="W281" s="4"/>
      <c r="X281" s="3">
        <f>IF(W281="",0,(X$4*(101+(1000*LOG(W$4,10))-(1000*LOG(W281,10)))))</f>
        <v>0</v>
      </c>
      <c r="Y281" s="4"/>
      <c r="Z281" s="3">
        <f>IF(Y281="",0,(Z$4*(101+(1000*LOG(Y$4,10))-(1000*LOG(Y281,10)))))</f>
        <v>0</v>
      </c>
      <c r="AA281" s="4"/>
      <c r="AB281" s="3">
        <f>IF(AA281="",0,(AB$4*(101+(1000*LOG(AA$4,10))-(1000*LOG(AA281,10)))))</f>
        <v>0</v>
      </c>
      <c r="AC281" s="4"/>
      <c r="AD281" s="3">
        <f>IF(AC281="",0,(AD$4*(101+(1000*LOG(AC$4,10))-(1000*LOG(AC281,10)))))</f>
        <v>0</v>
      </c>
      <c r="AE281" s="4"/>
      <c r="AF281" s="3">
        <f>IF(AE281="",0,(AF$4*(101+(1000*LOG(AE$4,10))-(1000*LOG(AE281,10)))))</f>
        <v>0</v>
      </c>
      <c r="AG281" s="4"/>
      <c r="AH281" s="3">
        <f>IF(AG281="",0,(AH$4*(101+(1000*LOG(AG$4,10))-(1000*LOG(AG281,10)))))</f>
        <v>0</v>
      </c>
      <c r="AI281" s="4"/>
      <c r="AJ281" s="3">
        <f>IF(AI281="",0,(AJ$4*(101+(1000*LOG(AI$4,10))-(1000*LOG(AI281,10)))))</f>
        <v>0</v>
      </c>
      <c r="AK281" s="4"/>
      <c r="AL281" s="3">
        <f>IF(AK281="",0,(AL$4*(101+(1000*LOG(AK$4,10))-(1000*LOG(AK281,10)))))</f>
        <v>0</v>
      </c>
      <c r="AM281" s="4"/>
      <c r="AN281" s="3">
        <f>IF(AM281="",0,(AN$4*(101+(1000*LOG(AM$4,10))-(1000*LOG(AM281,10)))))</f>
        <v>0</v>
      </c>
      <c r="AO281" s="4"/>
      <c r="AP281" s="3">
        <f>IF(AO281="",0,(AP$4*(101+(1000*LOG(AO$4,10))-(1000*LOG(AO281,10)))))</f>
        <v>0</v>
      </c>
      <c r="AQ281" s="3">
        <f>N281+P281+R281+T281+V281+X281+Z281+AB281+AD281+AF281+AH281+AJ281+AL281+AN281+AP281</f>
        <v>0</v>
      </c>
      <c r="AR281" s="6">
        <f>BL281</f>
        <v>0</v>
      </c>
      <c r="AS281" s="4" t="s">
        <v>626</v>
      </c>
      <c r="AT281" s="3">
        <f>IF(AS281="*",AR281*0.05,0)</f>
        <v>0</v>
      </c>
      <c r="AU281" s="7">
        <f>AR281+AT281</f>
        <v>0</v>
      </c>
      <c r="AV281" s="4" t="s">
        <v>27</v>
      </c>
      <c r="AW281" s="3">
        <f>N281</f>
        <v>0</v>
      </c>
      <c r="AX281" s="3">
        <f>P281</f>
        <v>0</v>
      </c>
      <c r="AY281" s="3">
        <f>R281</f>
        <v>0</v>
      </c>
      <c r="AZ281" s="3">
        <f>T281</f>
        <v>0</v>
      </c>
      <c r="BA281" s="3">
        <f>V281</f>
        <v>0</v>
      </c>
      <c r="BB281" s="3">
        <f>X281</f>
        <v>0</v>
      </c>
      <c r="BC281" s="3">
        <f>Z281</f>
        <v>0</v>
      </c>
      <c r="BD281" s="3">
        <f>AB281</f>
        <v>0</v>
      </c>
      <c r="BE281" s="3">
        <f>AD281</f>
        <v>0</v>
      </c>
      <c r="BF281" s="3">
        <f>AF281</f>
        <v>0</v>
      </c>
      <c r="BG281" s="3">
        <f>AH281</f>
        <v>0</v>
      </c>
      <c r="BH281" s="3">
        <f>AJ281</f>
        <v>0</v>
      </c>
      <c r="BI281" s="3">
        <f>AL281</f>
        <v>0</v>
      </c>
      <c r="BJ281" s="3">
        <f>AN281</f>
        <v>0</v>
      </c>
      <c r="BK281" s="3">
        <f>AP281</f>
        <v>0</v>
      </c>
      <c r="BL281" s="8">
        <f>(LARGE(AW281:BK281,1))+(LARGE(AW281:BK281,2))+(LARGE(AW281:BK281,3))+(LARGE(AW281:BK281,4))+(LARGE(AW281:BK281,5))</f>
        <v>0</v>
      </c>
      <c r="BM281" s="4"/>
      <c r="BN281" s="4"/>
    </row>
    <row r="282" spans="1:66" s="27" customFormat="1" ht="12">
      <c r="A282" s="4">
        <f>COUNTIF(AW282:BK282,"&gt;0")</f>
        <v>0</v>
      </c>
      <c r="B282" s="2">
        <v>1</v>
      </c>
      <c r="C282" s="3">
        <f>DATEDIF(B282,$C$4,"Y")</f>
        <v>118</v>
      </c>
      <c r="D282" s="1"/>
      <c r="E282" s="1" t="str">
        <f>IF(C282&lt;46,"YES","NO")</f>
        <v>NO</v>
      </c>
      <c r="F282" s="1" t="str">
        <f>IF(AND(C282&gt;45,C282&lt;66),"YES","NO")</f>
        <v>NO</v>
      </c>
      <c r="G282" s="1" t="str">
        <f>IF(AND(C282&gt;65,C282&lt;100),"YES","NO")</f>
        <v>NO</v>
      </c>
      <c r="H282" s="1"/>
      <c r="I282" s="1"/>
      <c r="J282" s="1">
        <f>J281+1</f>
        <v>278</v>
      </c>
      <c r="K282" s="1" t="s">
        <v>173</v>
      </c>
      <c r="L282" s="1" t="s">
        <v>437</v>
      </c>
      <c r="M282" s="4"/>
      <c r="N282" s="3">
        <f>IF(M282="",0,(N$4*(101+(1000*LOG(M$4,10))-(1000*LOG(M282,10)))))</f>
        <v>0</v>
      </c>
      <c r="O282" s="4"/>
      <c r="P282" s="3">
        <f>IF(O282="",0,(P$4*(101+(1000*LOG(O$4,10))-(1000*LOG(O282,10)))))</f>
        <v>0</v>
      </c>
      <c r="Q282" s="4"/>
      <c r="R282" s="5">
        <f>IF(Q282="",0,(R$4*(101+(1000*LOG(Q$4,10))-(1000*LOG(Q282,10)))))</f>
        <v>0</v>
      </c>
      <c r="S282" s="4"/>
      <c r="T282" s="3">
        <f>IF(S282="",0,(T$4*(101+(1000*LOG(S$4,10))-(1000*LOG(S282,10)))))</f>
        <v>0</v>
      </c>
      <c r="U282" s="4"/>
      <c r="V282" s="3">
        <f>IF(U282="",0,(V$4*(101+(1000*LOG(U$4,10))-(1000*LOG(U282,10)))))</f>
        <v>0</v>
      </c>
      <c r="W282" s="4"/>
      <c r="X282" s="3">
        <f>IF(W282="",0,(X$4*(101+(1000*LOG(W$4,10))-(1000*LOG(W282,10)))))</f>
        <v>0</v>
      </c>
      <c r="Y282" s="4"/>
      <c r="Z282" s="3">
        <f>IF(Y282="",0,(Z$4*(101+(1000*LOG(Y$4,10))-(1000*LOG(Y282,10)))))</f>
        <v>0</v>
      </c>
      <c r="AA282" s="4"/>
      <c r="AB282" s="3">
        <f>IF(AA282="",0,(AB$4*(101+(1000*LOG(AA$4,10))-(1000*LOG(AA282,10)))))</f>
        <v>0</v>
      </c>
      <c r="AC282" s="4"/>
      <c r="AD282" s="3">
        <f>IF(AC282="",0,(AD$4*(101+(1000*LOG(AC$4,10))-(1000*LOG(AC282,10)))))</f>
        <v>0</v>
      </c>
      <c r="AE282" s="4"/>
      <c r="AF282" s="3">
        <f>IF(AE282="",0,(AF$4*(101+(1000*LOG(AE$4,10))-(1000*LOG(AE282,10)))))</f>
        <v>0</v>
      </c>
      <c r="AG282" s="4"/>
      <c r="AH282" s="3">
        <f>IF(AG282="",0,(AH$4*(101+(1000*LOG(AG$4,10))-(1000*LOG(AG282,10)))))</f>
        <v>0</v>
      </c>
      <c r="AI282" s="4"/>
      <c r="AJ282" s="3">
        <f>IF(AI282="",0,(AJ$4*(101+(1000*LOG(AI$4,10))-(1000*LOG(AI282,10)))))</f>
        <v>0</v>
      </c>
      <c r="AK282" s="4"/>
      <c r="AL282" s="3">
        <f>IF(AK282="",0,(AL$4*(101+(1000*LOG(AK$4,10))-(1000*LOG(AK282,10)))))</f>
        <v>0</v>
      </c>
      <c r="AM282" s="4"/>
      <c r="AN282" s="3">
        <f>IF(AM282="",0,(AN$4*(101+(1000*LOG(AM$4,10))-(1000*LOG(AM282,10)))))</f>
        <v>0</v>
      </c>
      <c r="AO282" s="4"/>
      <c r="AP282" s="3">
        <f>IF(AO282="",0,(AP$4*(101+(1000*LOG(AO$4,10))-(1000*LOG(AO282,10)))))</f>
        <v>0</v>
      </c>
      <c r="AQ282" s="3">
        <f>N282+P282+R282+T282+V282+X282+Z282+AB282+AD282+AF282+AH282+AJ282+AL282+AN282+AP282</f>
        <v>0</v>
      </c>
      <c r="AR282" s="6">
        <f>BL282</f>
        <v>0</v>
      </c>
      <c r="AS282" s="4" t="s">
        <v>626</v>
      </c>
      <c r="AT282" s="3">
        <f>IF(AS282="*",AR282*0.05,0)</f>
        <v>0</v>
      </c>
      <c r="AU282" s="7">
        <f>AR282+AT282</f>
        <v>0</v>
      </c>
      <c r="AV282" s="4" t="s">
        <v>27</v>
      </c>
      <c r="AW282" s="3">
        <f>N282</f>
        <v>0</v>
      </c>
      <c r="AX282" s="3">
        <f>P282</f>
        <v>0</v>
      </c>
      <c r="AY282" s="3">
        <f>R282</f>
        <v>0</v>
      </c>
      <c r="AZ282" s="3">
        <f>T282</f>
        <v>0</v>
      </c>
      <c r="BA282" s="3">
        <f>V282</f>
        <v>0</v>
      </c>
      <c r="BB282" s="3">
        <f>X282</f>
        <v>0</v>
      </c>
      <c r="BC282" s="3">
        <f>Z282</f>
        <v>0</v>
      </c>
      <c r="BD282" s="3">
        <f>AB282</f>
        <v>0</v>
      </c>
      <c r="BE282" s="3">
        <f>AD282</f>
        <v>0</v>
      </c>
      <c r="BF282" s="3">
        <f>AF282</f>
        <v>0</v>
      </c>
      <c r="BG282" s="3">
        <f>AH282</f>
        <v>0</v>
      </c>
      <c r="BH282" s="3">
        <f>AJ282</f>
        <v>0</v>
      </c>
      <c r="BI282" s="3">
        <f>AL282</f>
        <v>0</v>
      </c>
      <c r="BJ282" s="3">
        <f>AN282</f>
        <v>0</v>
      </c>
      <c r="BK282" s="3">
        <f>AP282</f>
        <v>0</v>
      </c>
      <c r="BL282" s="8">
        <f>(LARGE(AW282:BK282,1))+(LARGE(AW282:BK282,2))+(LARGE(AW282:BK282,3))+(LARGE(AW282:BK282,4))+(LARGE(AW282:BK282,5))</f>
        <v>0</v>
      </c>
      <c r="BM282" s="4"/>
      <c r="BN282" s="4"/>
    </row>
  </sheetData>
  <sheetProtection/>
  <autoFilter ref="A4:BN1002">
    <sortState ref="A5:BN282">
      <sortCondition descending="1" sortBy="value" ref="AU5:AU282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 r:id="rId1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2" sqref="A2:A6"/>
    </sheetView>
  </sheetViews>
  <sheetFormatPr defaultColWidth="9.33203125" defaultRowHeight="11.25"/>
  <cols>
    <col min="1" max="1" width="10.5" style="0" bestFit="1" customWidth="1"/>
  </cols>
  <sheetData>
    <row r="1" spans="1:3" ht="9.75">
      <c r="A1" t="s">
        <v>639</v>
      </c>
      <c r="B1" t="s">
        <v>638</v>
      </c>
      <c r="C1" t="s">
        <v>637</v>
      </c>
    </row>
    <row r="2" spans="1:3" ht="9.75">
      <c r="A2" s="37" t="s">
        <v>258</v>
      </c>
      <c r="B2" s="38">
        <v>2528</v>
      </c>
      <c r="C2">
        <v>8626</v>
      </c>
    </row>
    <row r="3" spans="1:3" ht="9.75">
      <c r="A3" s="37" t="s">
        <v>259</v>
      </c>
      <c r="B3" s="38">
        <v>950</v>
      </c>
      <c r="C3">
        <v>6274</v>
      </c>
    </row>
    <row r="4" spans="1:3" ht="9.75">
      <c r="A4" s="37" t="s">
        <v>260</v>
      </c>
      <c r="B4" s="38">
        <v>841</v>
      </c>
      <c r="C4">
        <v>5825</v>
      </c>
    </row>
    <row r="5" spans="1:3" ht="9.75">
      <c r="A5" s="37" t="s">
        <v>183</v>
      </c>
      <c r="B5" s="38">
        <v>2564</v>
      </c>
      <c r="C5">
        <v>5704</v>
      </c>
    </row>
    <row r="6" spans="1:3" ht="9.75">
      <c r="A6" s="37" t="s">
        <v>315</v>
      </c>
      <c r="B6" s="38">
        <v>2163</v>
      </c>
      <c r="C6">
        <v>4193</v>
      </c>
    </row>
    <row r="7" spans="1:3" ht="9.75">
      <c r="A7" s="37" t="s">
        <v>261</v>
      </c>
      <c r="B7" s="38"/>
      <c r="C7">
        <v>1764</v>
      </c>
    </row>
    <row r="8" spans="1:3" ht="9.75">
      <c r="A8" s="37" t="s">
        <v>184</v>
      </c>
      <c r="B8" s="38"/>
      <c r="C8">
        <v>1135</v>
      </c>
    </row>
    <row r="9" spans="1:3" ht="9.75">
      <c r="A9" s="37" t="s">
        <v>291</v>
      </c>
      <c r="B9" s="38">
        <v>267</v>
      </c>
      <c r="C9">
        <v>1119</v>
      </c>
    </row>
  </sheetData>
  <sheetProtection/>
  <autoFilter ref="A1:E1">
    <sortState ref="A2:E9">
      <sortCondition descending="1" sortBy="value" ref="C2:C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Scheerder, Jan Willem</cp:lastModifiedBy>
  <cp:lastPrinted>2015-10-15T22:17:24Z</cp:lastPrinted>
  <dcterms:created xsi:type="dcterms:W3CDTF">1997-08-28T11:48:36Z</dcterms:created>
  <dcterms:modified xsi:type="dcterms:W3CDTF">2018-05-07T21:48:24Z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2018-04-05T19:11:09.9651710+02:00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